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e des fonctions" sheetId="1" r:id="rId1"/>
    <sheet name="Divers" sheetId="2" r:id="rId2"/>
    <sheet name="Divers_Solution" sheetId="3" r:id="rId3"/>
    <sheet name="Arrondi" sheetId="4" r:id="rId4"/>
    <sheet name="Arrondi_Solution" sheetId="5" r:id="rId5"/>
    <sheet name="Textes" sheetId="6" r:id="rId6"/>
    <sheet name="Texte_Solution" sheetId="7" r:id="rId7"/>
    <sheet name="Nombre.si_Somme.si" sheetId="8" r:id="rId8"/>
    <sheet name="Nombre.si_Somme.si _Solution" sheetId="9" r:id="rId9"/>
    <sheet name="RechercheV" sheetId="10" r:id="rId10"/>
    <sheet name="RechercheV_Solution" sheetId="11" r:id="rId11"/>
    <sheet name="SI1" sheetId="12" r:id="rId12"/>
    <sheet name="SI1_Solution" sheetId="13" r:id="rId13"/>
    <sheet name="SI2" sheetId="14" r:id="rId14"/>
    <sheet name="SI2_Solution" sheetId="15" r:id="rId15"/>
  </sheets>
  <definedNames/>
  <calcPr fullCalcOnLoad="1"/>
</workbook>
</file>

<file path=xl/sharedStrings.xml><?xml version="1.0" encoding="utf-8"?>
<sst xmlns="http://schemas.openxmlformats.org/spreadsheetml/2006/main" count="262" uniqueCount="83">
  <si>
    <t>Min</t>
  </si>
  <si>
    <t>Mode</t>
  </si>
  <si>
    <t>Valeurs</t>
  </si>
  <si>
    <t>Nbre</t>
  </si>
  <si>
    <t>Nbval</t>
  </si>
  <si>
    <t>Test</t>
  </si>
  <si>
    <t>Produit</t>
  </si>
  <si>
    <t>Catégorie</t>
  </si>
  <si>
    <t>Prix</t>
  </si>
  <si>
    <t>Lait</t>
  </si>
  <si>
    <t>Beurre</t>
  </si>
  <si>
    <t>Cigarettes</t>
  </si>
  <si>
    <t>Alcool</t>
  </si>
  <si>
    <t>Pain</t>
  </si>
  <si>
    <t>Fruits</t>
  </si>
  <si>
    <t>Prénom</t>
  </si>
  <si>
    <t>Nom</t>
  </si>
  <si>
    <t>Prénom Nom</t>
  </si>
  <si>
    <t>Alonso</t>
  </si>
  <si>
    <t>Jo</t>
  </si>
  <si>
    <t>Harry</t>
  </si>
  <si>
    <t>Laury</t>
  </si>
  <si>
    <t>John</t>
  </si>
  <si>
    <t>Jean</t>
  </si>
  <si>
    <t>Oussama</t>
  </si>
  <si>
    <t>Gérard</t>
  </si>
  <si>
    <t>Starsky</t>
  </si>
  <si>
    <t>Hutch</t>
  </si>
  <si>
    <t>Djamila</t>
  </si>
  <si>
    <t>Bistrot</t>
  </si>
  <si>
    <t>Bijoba</t>
  </si>
  <si>
    <t>Covert</t>
  </si>
  <si>
    <t>Culaire</t>
  </si>
  <si>
    <t>Deuf</t>
  </si>
  <si>
    <t>Foupasune</t>
  </si>
  <si>
    <t>Lairbon</t>
  </si>
  <si>
    <t>Menvussa</t>
  </si>
  <si>
    <t>Lalalalalalala</t>
  </si>
  <si>
    <t>Cléssoulaporte</t>
  </si>
  <si>
    <t>Arrondis</t>
  </si>
  <si>
    <t>Nombre de produits:</t>
  </si>
  <si>
    <t>Somme des prix:</t>
  </si>
  <si>
    <t>Nb</t>
  </si>
  <si>
    <t xml:space="preserve">Utilisez le générateur de fonction de façon à obtenir le résultat en ligne 12. </t>
  </si>
  <si>
    <t>La plage sur laquelle est appliquée la fonction comprendra à chaque fois les 7 cellules situées au-dessus du résultat</t>
  </si>
  <si>
    <t>Utilsez la fonction 'Arrondi' de façon à obtenir l'arrondi à l'entier des valeurs se trouvant en colonne B</t>
  </si>
  <si>
    <t>Initiales</t>
  </si>
  <si>
    <t>Dans la colonne C, à l'aide de l'opérateur &amp;, écrire le prénom et le nom dans une seule cellule</t>
  </si>
  <si>
    <t>Dans la colonne D, à l'aide de la fonction gauche et de la fonction minuscule, écrire les initiales de chaque personne en minuscule</t>
  </si>
  <si>
    <t xml:space="preserve">A l'aide des fonctions : </t>
  </si>
  <si>
    <t>Déterminez la somme des prix des produits pour les 2 catégories</t>
  </si>
  <si>
    <t>Déterminez le nombre de produits pour les 2 catégories</t>
  </si>
  <si>
    <t>Choix du produit</t>
  </si>
  <si>
    <t>Sa catégorie</t>
  </si>
  <si>
    <t>Son prix</t>
  </si>
  <si>
    <t>Choisissez un produit via la liste en F9</t>
  </si>
  <si>
    <t>Utilisez alors une fonction permettant d'obtenir sa catégorie et son prix</t>
  </si>
  <si>
    <t>NB: Les calculs doivent être faits pour la première catégorie et recopié vers le bas</t>
  </si>
  <si>
    <t>Type de produit</t>
  </si>
  <si>
    <t>Dans la colonne type de produit écrire "Indispensable" pour les biens de catégorie 1, "Facultatif" pour les autres</t>
  </si>
  <si>
    <t>Cher
Pas cher</t>
  </si>
  <si>
    <t>Dans la colonne 'Cher / Pas cher', écrire cher pour les produits coûtant plus de 5,00 €, pas cher pour les autres</t>
  </si>
  <si>
    <t>Prix Htva</t>
  </si>
  <si>
    <t>Prix Tvac</t>
  </si>
  <si>
    <t>a</t>
  </si>
  <si>
    <t>b</t>
  </si>
  <si>
    <t>Dans la colonne 'Prix Tvac', calculez le prix des produits Tva comprise selon la catégorie des produits</t>
  </si>
  <si>
    <t>c</t>
  </si>
  <si>
    <t>d</t>
  </si>
  <si>
    <t>Les produits 'a' sont soumis à du 6% , les produits 'b' à du 21%, les produits 'c' à du 6% et les produits 'd' à du 0%</t>
  </si>
  <si>
    <t>Les produits 'a' sont soumis à du 6% , les produits 'b' à du 21%</t>
  </si>
  <si>
    <t xml:space="preserve">Utilisez le générateur de fonction de façon à obtenir le résultat en ligne 14. </t>
  </si>
  <si>
    <t>Par exemple, pour le calcul du minimum (Min), la plage sera la suivante : B7:B13</t>
  </si>
  <si>
    <t>somme</t>
  </si>
  <si>
    <t>max / min</t>
  </si>
  <si>
    <t>moyenne</t>
  </si>
  <si>
    <t>NOM</t>
  </si>
  <si>
    <t>DESCRIPTION</t>
  </si>
  <si>
    <t>Additionner des valeurs numériques</t>
  </si>
  <si>
    <t>Valeur la plus grande / la plus petite</t>
  </si>
  <si>
    <t>Effectuer la moyenne d'une plage de valeurs numériques</t>
  </si>
  <si>
    <t>Cette liste est en cours d'élaboration.</t>
  </si>
  <si>
    <t>Elle sera complétée lors de l'étude de ce classeur.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</si>
</sst>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170" fontId="0" fillId="0" borderId="0" applyFont="0" applyFill="0" applyBorder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170" fontId="0" fillId="0" borderId="10" xfId="44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13" xfId="44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2" max="2" width="14.421875" style="0" customWidth="1"/>
  </cols>
  <sheetData>
    <row r="1" ht="12.75">
      <c r="A1" t="s">
        <v>81</v>
      </c>
    </row>
    <row r="2" ht="12.75">
      <c r="A2" t="s">
        <v>82</v>
      </c>
    </row>
    <row r="5" spans="2:3" ht="12.75">
      <c r="B5" t="s">
        <v>76</v>
      </c>
      <c r="C5" t="s">
        <v>77</v>
      </c>
    </row>
    <row r="7" spans="2:3" ht="12.75">
      <c r="B7" t="s">
        <v>73</v>
      </c>
      <c r="C7" t="s">
        <v>78</v>
      </c>
    </row>
    <row r="8" spans="2:3" ht="12.75">
      <c r="B8" t="s">
        <v>74</v>
      </c>
      <c r="C8" t="s">
        <v>79</v>
      </c>
    </row>
    <row r="9" spans="2:3" ht="12.75">
      <c r="B9" t="s">
        <v>75</v>
      </c>
      <c r="C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A2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  <col min="6" max="6" width="18.8515625" style="0" customWidth="1"/>
    <col min="7" max="7" width="14.00390625" style="0" customWidth="1"/>
  </cols>
  <sheetData>
    <row r="1" ht="12.75">
      <c r="A1" s="11" t="s">
        <v>55</v>
      </c>
    </row>
    <row r="2" ht="12.75">
      <c r="A2" s="11" t="s">
        <v>56</v>
      </c>
    </row>
    <row r="3" ht="12.75">
      <c r="A3" s="11"/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F8" s="9" t="s">
        <v>52</v>
      </c>
      <c r="G8" s="9" t="s">
        <v>53</v>
      </c>
      <c r="H8" s="9" t="s">
        <v>54</v>
      </c>
    </row>
    <row r="9" spans="2:8" ht="12.75">
      <c r="B9" s="3" t="s">
        <v>9</v>
      </c>
      <c r="C9" s="3">
        <v>1</v>
      </c>
      <c r="D9" s="4">
        <v>0.7</v>
      </c>
      <c r="F9" s="2" t="s">
        <v>12</v>
      </c>
      <c r="G9" s="12"/>
      <c r="H9" s="13"/>
    </row>
    <row r="10" spans="2:4" ht="12.75">
      <c r="B10" s="5" t="s">
        <v>10</v>
      </c>
      <c r="C10" s="5">
        <v>1</v>
      </c>
      <c r="D10" s="6">
        <v>1.2</v>
      </c>
    </row>
    <row r="11" spans="2:4" ht="12.75">
      <c r="B11" s="5" t="s">
        <v>11</v>
      </c>
      <c r="C11" s="5">
        <v>2</v>
      </c>
      <c r="D11" s="6">
        <v>4.2</v>
      </c>
    </row>
    <row r="12" spans="2:4" ht="12.75">
      <c r="B12" s="5" t="s">
        <v>12</v>
      </c>
      <c r="C12" s="5">
        <v>2</v>
      </c>
      <c r="D12" s="6">
        <v>9.8</v>
      </c>
    </row>
    <row r="13" spans="2:4" ht="12.75">
      <c r="B13" s="5" t="s">
        <v>14</v>
      </c>
      <c r="C13" s="5">
        <v>1</v>
      </c>
      <c r="D13" s="6">
        <v>0.9</v>
      </c>
    </row>
    <row r="14" spans="2:4" ht="12.75">
      <c r="B14" s="7" t="s">
        <v>13</v>
      </c>
      <c r="C14" s="7">
        <v>1</v>
      </c>
      <c r="D14" s="8">
        <v>1.35</v>
      </c>
    </row>
  </sheetData>
  <sheetProtection/>
  <dataValidations count="1">
    <dataValidation type="list" allowBlank="1" showInputMessage="1" showErrorMessage="1" sqref="F9">
      <formula1>$B$9:$B$14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I25" sqref="I25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  <col min="6" max="6" width="18.8515625" style="0" customWidth="1"/>
    <col min="7" max="7" width="14.00390625" style="0" customWidth="1"/>
  </cols>
  <sheetData>
    <row r="1" ht="12.75">
      <c r="A1" s="11" t="s">
        <v>55</v>
      </c>
    </row>
    <row r="2" ht="12.75">
      <c r="A2" s="11" t="s">
        <v>56</v>
      </c>
    </row>
    <row r="3" ht="12.75">
      <c r="A3" s="11"/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F8" s="9" t="s">
        <v>52</v>
      </c>
      <c r="G8" s="9" t="s">
        <v>53</v>
      </c>
      <c r="H8" s="9" t="s">
        <v>54</v>
      </c>
    </row>
    <row r="9" spans="2:8" ht="12.75">
      <c r="B9" s="3" t="s">
        <v>9</v>
      </c>
      <c r="C9" s="3">
        <v>1</v>
      </c>
      <c r="D9" s="4">
        <v>0.7</v>
      </c>
      <c r="F9" s="2" t="s">
        <v>14</v>
      </c>
      <c r="G9" s="12">
        <f>VLOOKUP(F9,B9:D14,2,FALSE)</f>
        <v>1</v>
      </c>
      <c r="H9" s="13">
        <f>VLOOKUP(F9,B9:D14,3,FALSE)</f>
        <v>0.9</v>
      </c>
    </row>
    <row r="10" spans="2:4" ht="12.75">
      <c r="B10" s="5" t="s">
        <v>10</v>
      </c>
      <c r="C10" s="5">
        <v>1</v>
      </c>
      <c r="D10" s="6">
        <v>1.2</v>
      </c>
    </row>
    <row r="11" spans="2:4" ht="12.75">
      <c r="B11" s="5" t="s">
        <v>11</v>
      </c>
      <c r="C11" s="5">
        <v>2</v>
      </c>
      <c r="D11" s="6">
        <v>4.2</v>
      </c>
    </row>
    <row r="12" spans="2:4" ht="12.75">
      <c r="B12" s="5" t="s">
        <v>12</v>
      </c>
      <c r="C12" s="5">
        <v>2</v>
      </c>
      <c r="D12" s="6">
        <v>9.8</v>
      </c>
    </row>
    <row r="13" spans="2:4" ht="12.75">
      <c r="B13" s="5" t="s">
        <v>14</v>
      </c>
      <c r="C13" s="5">
        <v>1</v>
      </c>
      <c r="D13" s="6">
        <v>0.9</v>
      </c>
    </row>
    <row r="14" spans="2:4" ht="12.75">
      <c r="B14" s="7" t="s">
        <v>13</v>
      </c>
      <c r="C14" s="7">
        <v>1</v>
      </c>
      <c r="D14" s="8">
        <v>1.35</v>
      </c>
    </row>
  </sheetData>
  <sheetProtection/>
  <dataValidations count="1">
    <dataValidation type="list" allowBlank="1" showInputMessage="1" showErrorMessage="1" sqref="F9">
      <formula1>$B$9:$B$14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2.7109375" style="0" customWidth="1"/>
    <col min="7" max="7" width="14.00390625" style="0" customWidth="1"/>
  </cols>
  <sheetData>
    <row r="1" ht="12.75">
      <c r="A1" s="11" t="s">
        <v>59</v>
      </c>
    </row>
    <row r="2" ht="12.75">
      <c r="A2" s="11" t="s">
        <v>61</v>
      </c>
    </row>
    <row r="3" ht="12.75">
      <c r="A3" s="11"/>
    </row>
    <row r="6" spans="2:3" ht="12.75">
      <c r="B6" s="1"/>
      <c r="C6" s="1"/>
    </row>
    <row r="8" spans="2:6" ht="25.5" customHeight="1">
      <c r="B8" s="14" t="s">
        <v>6</v>
      </c>
      <c r="C8" s="14" t="s">
        <v>7</v>
      </c>
      <c r="D8" s="14" t="s">
        <v>8</v>
      </c>
      <c r="E8" s="14" t="s">
        <v>58</v>
      </c>
      <c r="F8" s="14" t="s">
        <v>60</v>
      </c>
    </row>
    <row r="9" spans="2:6" ht="12.75">
      <c r="B9" s="3" t="s">
        <v>9</v>
      </c>
      <c r="C9" s="3">
        <v>1</v>
      </c>
      <c r="D9" s="4">
        <v>0.7</v>
      </c>
      <c r="E9" s="3"/>
      <c r="F9" s="3"/>
    </row>
    <row r="10" spans="2:6" ht="12.75">
      <c r="B10" s="5" t="s">
        <v>10</v>
      </c>
      <c r="C10" s="5">
        <v>1</v>
      </c>
      <c r="D10" s="6">
        <v>1.2</v>
      </c>
      <c r="E10" s="5"/>
      <c r="F10" s="5"/>
    </row>
    <row r="11" spans="2:6" ht="12.75">
      <c r="B11" s="5" t="s">
        <v>11</v>
      </c>
      <c r="C11" s="5">
        <v>2</v>
      </c>
      <c r="D11" s="6">
        <v>4.2</v>
      </c>
      <c r="E11" s="5"/>
      <c r="F11" s="5"/>
    </row>
    <row r="12" spans="2:6" ht="12.75">
      <c r="B12" s="5" t="s">
        <v>12</v>
      </c>
      <c r="C12" s="5">
        <v>2</v>
      </c>
      <c r="D12" s="6">
        <v>9.8</v>
      </c>
      <c r="E12" s="5"/>
      <c r="F12" s="5"/>
    </row>
    <row r="13" spans="2:6" ht="12.75">
      <c r="B13" s="5" t="s">
        <v>14</v>
      </c>
      <c r="C13" s="5">
        <v>1</v>
      </c>
      <c r="D13" s="6">
        <v>0.9</v>
      </c>
      <c r="E13" s="5"/>
      <c r="F13" s="5"/>
    </row>
    <row r="14" spans="2:6" ht="12.75">
      <c r="B14" s="7" t="s">
        <v>13</v>
      </c>
      <c r="C14" s="7">
        <v>1</v>
      </c>
      <c r="D14" s="8">
        <v>1.35</v>
      </c>
      <c r="E14" s="7"/>
      <c r="F14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10" sqref="I10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2.7109375" style="0" customWidth="1"/>
    <col min="7" max="7" width="14.00390625" style="0" customWidth="1"/>
  </cols>
  <sheetData>
    <row r="1" ht="12.75">
      <c r="A1" s="11" t="s">
        <v>59</v>
      </c>
    </row>
    <row r="2" ht="12.75">
      <c r="A2" s="11" t="s">
        <v>61</v>
      </c>
    </row>
    <row r="3" ht="12.75">
      <c r="A3" s="11"/>
    </row>
    <row r="6" spans="2:3" ht="12.75">
      <c r="B6" s="1"/>
      <c r="C6" s="1"/>
    </row>
    <row r="8" spans="2:6" ht="25.5" customHeight="1">
      <c r="B8" s="14" t="s">
        <v>6</v>
      </c>
      <c r="C8" s="14" t="s">
        <v>7</v>
      </c>
      <c r="D8" s="14" t="s">
        <v>8</v>
      </c>
      <c r="E8" s="14" t="s">
        <v>58</v>
      </c>
      <c r="F8" s="14" t="s">
        <v>60</v>
      </c>
    </row>
    <row r="9" spans="2:6" ht="12.75">
      <c r="B9" s="3" t="s">
        <v>9</v>
      </c>
      <c r="C9" s="3">
        <v>1</v>
      </c>
      <c r="D9" s="4">
        <v>0.7</v>
      </c>
      <c r="E9" s="3" t="str">
        <f aca="true" t="shared" si="0" ref="E9:E14">IF(C9=1,"Indispensable","Facultatif")</f>
        <v>Indispensable</v>
      </c>
      <c r="F9" s="3" t="str">
        <f aca="true" t="shared" si="1" ref="F9:F14">IF(D9&gt;5,"Cher","Pas cher")</f>
        <v>Pas cher</v>
      </c>
    </row>
    <row r="10" spans="2:6" ht="12.75">
      <c r="B10" s="5" t="s">
        <v>10</v>
      </c>
      <c r="C10" s="5">
        <v>1</v>
      </c>
      <c r="D10" s="6">
        <v>1.2</v>
      </c>
      <c r="E10" s="5" t="str">
        <f t="shared" si="0"/>
        <v>Indispensable</v>
      </c>
      <c r="F10" s="5" t="str">
        <f t="shared" si="1"/>
        <v>Pas cher</v>
      </c>
    </row>
    <row r="11" spans="2:6" ht="12.75">
      <c r="B11" s="5" t="s">
        <v>11</v>
      </c>
      <c r="C11" s="5">
        <v>2</v>
      </c>
      <c r="D11" s="6">
        <v>4.2</v>
      </c>
      <c r="E11" s="5" t="str">
        <f t="shared" si="0"/>
        <v>Facultatif</v>
      </c>
      <c r="F11" s="5" t="str">
        <f t="shared" si="1"/>
        <v>Pas cher</v>
      </c>
    </row>
    <row r="12" spans="2:6" ht="12.75">
      <c r="B12" s="5" t="s">
        <v>12</v>
      </c>
      <c r="C12" s="5">
        <v>2</v>
      </c>
      <c r="D12" s="6">
        <v>9.8</v>
      </c>
      <c r="E12" s="5" t="str">
        <f t="shared" si="0"/>
        <v>Facultatif</v>
      </c>
      <c r="F12" s="5" t="str">
        <f t="shared" si="1"/>
        <v>Cher</v>
      </c>
    </row>
    <row r="13" spans="2:6" ht="12.75">
      <c r="B13" s="5" t="s">
        <v>14</v>
      </c>
      <c r="C13" s="5">
        <v>1</v>
      </c>
      <c r="D13" s="6">
        <v>0.9</v>
      </c>
      <c r="E13" s="5" t="str">
        <f t="shared" si="0"/>
        <v>Indispensable</v>
      </c>
      <c r="F13" s="5" t="str">
        <f t="shared" si="1"/>
        <v>Pas cher</v>
      </c>
    </row>
    <row r="14" spans="2:6" ht="12.75">
      <c r="B14" s="7" t="s">
        <v>13</v>
      </c>
      <c r="C14" s="7">
        <v>1</v>
      </c>
      <c r="D14" s="8">
        <v>1.35</v>
      </c>
      <c r="E14" s="7" t="str">
        <f t="shared" si="0"/>
        <v>Indispensable</v>
      </c>
      <c r="F14" s="7" t="str">
        <f t="shared" si="1"/>
        <v>Pas cher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4.00390625" style="0" customWidth="1"/>
  </cols>
  <sheetData>
    <row r="1" ht="12.75">
      <c r="A1" s="11" t="s">
        <v>66</v>
      </c>
    </row>
    <row r="2" ht="12.75">
      <c r="A2" s="11" t="s">
        <v>70</v>
      </c>
    </row>
    <row r="3" ht="12.75">
      <c r="A3" s="11"/>
    </row>
    <row r="5" spans="2:5" ht="12.75">
      <c r="B5" s="14" t="s">
        <v>6</v>
      </c>
      <c r="C5" s="14" t="s">
        <v>7</v>
      </c>
      <c r="D5" s="14" t="s">
        <v>62</v>
      </c>
      <c r="E5" s="14" t="s">
        <v>63</v>
      </c>
    </row>
    <row r="6" spans="2:8" ht="12.75">
      <c r="B6" s="3" t="s">
        <v>9</v>
      </c>
      <c r="C6" s="3" t="s">
        <v>64</v>
      </c>
      <c r="D6" s="4">
        <v>0.7</v>
      </c>
      <c r="E6" s="3"/>
      <c r="G6" t="s">
        <v>64</v>
      </c>
      <c r="H6" s="15">
        <v>0.06</v>
      </c>
    </row>
    <row r="7" spans="2:8" ht="12.75">
      <c r="B7" s="5" t="s">
        <v>10</v>
      </c>
      <c r="C7" s="5" t="s">
        <v>64</v>
      </c>
      <c r="D7" s="6">
        <v>1.2</v>
      </c>
      <c r="E7" s="5"/>
      <c r="G7" t="s">
        <v>65</v>
      </c>
      <c r="H7" s="15">
        <v>0.21</v>
      </c>
    </row>
    <row r="8" spans="2:5" ht="12.75" customHeight="1">
      <c r="B8" s="5" t="s">
        <v>11</v>
      </c>
      <c r="C8" s="5" t="s">
        <v>65</v>
      </c>
      <c r="D8" s="6">
        <v>4.2</v>
      </c>
      <c r="E8" s="5"/>
    </row>
    <row r="9" spans="2:5" ht="12.75">
      <c r="B9" s="5" t="s">
        <v>12</v>
      </c>
      <c r="C9" s="5" t="s">
        <v>65</v>
      </c>
      <c r="D9" s="6">
        <v>9.8</v>
      </c>
      <c r="E9" s="5"/>
    </row>
    <row r="10" spans="2:5" ht="12.75">
      <c r="B10" s="5" t="s">
        <v>14</v>
      </c>
      <c r="C10" s="5" t="s">
        <v>64</v>
      </c>
      <c r="D10" s="6">
        <v>0.9</v>
      </c>
      <c r="E10" s="5"/>
    </row>
    <row r="11" spans="2:5" ht="12.75">
      <c r="B11" s="7" t="s">
        <v>13</v>
      </c>
      <c r="C11" s="7" t="s">
        <v>64</v>
      </c>
      <c r="D11" s="8">
        <v>1.35</v>
      </c>
      <c r="E11" s="7"/>
    </row>
    <row r="15" ht="12.75">
      <c r="A15" s="11" t="s">
        <v>66</v>
      </c>
    </row>
    <row r="16" ht="12.75">
      <c r="A16" s="11" t="s">
        <v>69</v>
      </c>
    </row>
    <row r="17" ht="12.75">
      <c r="A17" s="11"/>
    </row>
    <row r="19" spans="2:5" ht="12.75">
      <c r="B19" s="14" t="s">
        <v>6</v>
      </c>
      <c r="C19" s="14" t="s">
        <v>7</v>
      </c>
      <c r="D19" s="14" t="s">
        <v>62</v>
      </c>
      <c r="E19" s="14" t="s">
        <v>63</v>
      </c>
    </row>
    <row r="20" spans="2:8" ht="12.75">
      <c r="B20" s="3" t="s">
        <v>9</v>
      </c>
      <c r="C20" s="3" t="s">
        <v>64</v>
      </c>
      <c r="D20" s="4">
        <v>0.7</v>
      </c>
      <c r="E20" s="3"/>
      <c r="G20" t="s">
        <v>64</v>
      </c>
      <c r="H20" s="15">
        <v>0.06</v>
      </c>
    </row>
    <row r="21" spans="2:8" ht="12.75">
      <c r="B21" s="5" t="s">
        <v>10</v>
      </c>
      <c r="C21" s="5" t="s">
        <v>64</v>
      </c>
      <c r="D21" s="6">
        <v>1.2</v>
      </c>
      <c r="E21" s="5"/>
      <c r="G21" t="s">
        <v>65</v>
      </c>
      <c r="H21" s="15">
        <v>0.21</v>
      </c>
    </row>
    <row r="22" spans="2:8" ht="12.75">
      <c r="B22" s="5" t="s">
        <v>11</v>
      </c>
      <c r="C22" s="5" t="s">
        <v>68</v>
      </c>
      <c r="D22" s="6">
        <v>4.2</v>
      </c>
      <c r="E22" s="5"/>
      <c r="G22" t="s">
        <v>67</v>
      </c>
      <c r="H22" s="15">
        <v>0.12</v>
      </c>
    </row>
    <row r="23" spans="2:8" ht="12.75">
      <c r="B23" s="5" t="s">
        <v>12</v>
      </c>
      <c r="C23" s="5" t="s">
        <v>65</v>
      </c>
      <c r="D23" s="6">
        <v>9.8</v>
      </c>
      <c r="E23" s="5"/>
      <c r="G23" t="s">
        <v>68</v>
      </c>
      <c r="H23" s="15">
        <v>0</v>
      </c>
    </row>
    <row r="24" spans="2:5" ht="12.75">
      <c r="B24" s="5" t="s">
        <v>14</v>
      </c>
      <c r="C24" s="5" t="s">
        <v>64</v>
      </c>
      <c r="D24" s="6">
        <v>0.9</v>
      </c>
      <c r="E24" s="5"/>
    </row>
    <row r="25" spans="2:5" ht="12.75">
      <c r="B25" s="7" t="s">
        <v>13</v>
      </c>
      <c r="C25" s="7" t="s">
        <v>64</v>
      </c>
      <c r="D25" s="8">
        <v>1.35</v>
      </c>
      <c r="E25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4" sqref="L1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4.00390625" style="0" customWidth="1"/>
  </cols>
  <sheetData>
    <row r="1" ht="12.75">
      <c r="A1" s="11" t="s">
        <v>66</v>
      </c>
    </row>
    <row r="2" ht="12.75">
      <c r="A2" s="11" t="s">
        <v>70</v>
      </c>
    </row>
    <row r="3" ht="12.75">
      <c r="A3" s="11"/>
    </row>
    <row r="5" spans="2:5" ht="12.75">
      <c r="B5" s="14" t="s">
        <v>6</v>
      </c>
      <c r="C5" s="14" t="s">
        <v>7</v>
      </c>
      <c r="D5" s="14" t="s">
        <v>62</v>
      </c>
      <c r="E5" s="14" t="s">
        <v>63</v>
      </c>
    </row>
    <row r="6" spans="2:8" ht="12.75">
      <c r="B6" s="3" t="s">
        <v>9</v>
      </c>
      <c r="C6" s="3" t="s">
        <v>64</v>
      </c>
      <c r="D6" s="4">
        <v>0.7</v>
      </c>
      <c r="E6" s="16">
        <f aca="true" t="shared" si="0" ref="E6:E11">IF(C6="a",D6+6%*D6,D6+21%*D6)</f>
        <v>0.742</v>
      </c>
      <c r="G6" t="s">
        <v>64</v>
      </c>
      <c r="H6" s="15">
        <v>0.06</v>
      </c>
    </row>
    <row r="7" spans="2:8" ht="12.75">
      <c r="B7" s="5" t="s">
        <v>10</v>
      </c>
      <c r="C7" s="5" t="s">
        <v>64</v>
      </c>
      <c r="D7" s="6">
        <v>1.2</v>
      </c>
      <c r="E7" s="17">
        <f t="shared" si="0"/>
        <v>1.272</v>
      </c>
      <c r="G7" t="s">
        <v>65</v>
      </c>
      <c r="H7" s="15">
        <v>0.21</v>
      </c>
    </row>
    <row r="8" spans="2:5" ht="12.75" customHeight="1">
      <c r="B8" s="5" t="s">
        <v>11</v>
      </c>
      <c r="C8" s="5" t="s">
        <v>65</v>
      </c>
      <c r="D8" s="6">
        <v>4.2</v>
      </c>
      <c r="E8" s="17">
        <f t="shared" si="0"/>
        <v>5.082</v>
      </c>
    </row>
    <row r="9" spans="2:5" ht="12.75">
      <c r="B9" s="5" t="s">
        <v>12</v>
      </c>
      <c r="C9" s="5" t="s">
        <v>65</v>
      </c>
      <c r="D9" s="6">
        <v>9.8</v>
      </c>
      <c r="E9" s="17">
        <f t="shared" si="0"/>
        <v>11.858</v>
      </c>
    </row>
    <row r="10" spans="2:5" ht="12.75">
      <c r="B10" s="5" t="s">
        <v>14</v>
      </c>
      <c r="C10" s="5" t="s">
        <v>64</v>
      </c>
      <c r="D10" s="6">
        <v>0.9</v>
      </c>
      <c r="E10" s="17">
        <f t="shared" si="0"/>
        <v>0.9540000000000001</v>
      </c>
    </row>
    <row r="11" spans="2:5" ht="12.75">
      <c r="B11" s="7" t="s">
        <v>13</v>
      </c>
      <c r="C11" s="7" t="s">
        <v>64</v>
      </c>
      <c r="D11" s="8">
        <v>1.35</v>
      </c>
      <c r="E11" s="18">
        <f t="shared" si="0"/>
        <v>1.431</v>
      </c>
    </row>
    <row r="15" ht="12.75">
      <c r="A15" s="11" t="s">
        <v>66</v>
      </c>
    </row>
    <row r="16" ht="12.75">
      <c r="A16" s="11" t="s">
        <v>69</v>
      </c>
    </row>
    <row r="17" ht="12.75">
      <c r="A17" s="11"/>
    </row>
    <row r="19" spans="2:5" ht="12.75">
      <c r="B19" s="14" t="s">
        <v>6</v>
      </c>
      <c r="C19" s="14" t="s">
        <v>7</v>
      </c>
      <c r="D19" s="14" t="s">
        <v>62</v>
      </c>
      <c r="E19" s="14" t="s">
        <v>63</v>
      </c>
    </row>
    <row r="20" spans="2:8" ht="12.75">
      <c r="B20" s="3" t="s">
        <v>9</v>
      </c>
      <c r="C20" s="3" t="s">
        <v>64</v>
      </c>
      <c r="D20" s="4">
        <v>0.7</v>
      </c>
      <c r="E20" s="16">
        <f aca="true" t="shared" si="1" ref="E20:E25">IF(C20="a",D20+6%*D20,IF(C20="b",D20+21%*D20,IF(C20="c",D20+12%*D20,D20+0%*D20)))</f>
        <v>0.742</v>
      </c>
      <c r="G20" t="s">
        <v>64</v>
      </c>
      <c r="H20" s="15">
        <v>0.06</v>
      </c>
    </row>
    <row r="21" spans="2:8" ht="12.75">
      <c r="B21" s="5" t="s">
        <v>10</v>
      </c>
      <c r="C21" s="5" t="s">
        <v>64</v>
      </c>
      <c r="D21" s="6">
        <v>1.2</v>
      </c>
      <c r="E21" s="17">
        <f t="shared" si="1"/>
        <v>1.272</v>
      </c>
      <c r="G21" t="s">
        <v>65</v>
      </c>
      <c r="H21" s="15">
        <v>0.21</v>
      </c>
    </row>
    <row r="22" spans="2:8" ht="12.75">
      <c r="B22" s="5" t="s">
        <v>11</v>
      </c>
      <c r="C22" s="5" t="s">
        <v>68</v>
      </c>
      <c r="D22" s="6">
        <v>4.2</v>
      </c>
      <c r="E22" s="17">
        <f t="shared" si="1"/>
        <v>4.2</v>
      </c>
      <c r="G22" t="s">
        <v>67</v>
      </c>
      <c r="H22" s="15">
        <v>0.12</v>
      </c>
    </row>
    <row r="23" spans="2:8" ht="12.75">
      <c r="B23" s="5" t="s">
        <v>12</v>
      </c>
      <c r="C23" s="5" t="s">
        <v>65</v>
      </c>
      <c r="D23" s="6">
        <v>9.8</v>
      </c>
      <c r="E23" s="17">
        <f t="shared" si="1"/>
        <v>11.858</v>
      </c>
      <c r="G23" t="s">
        <v>68</v>
      </c>
      <c r="H23" s="15">
        <v>0</v>
      </c>
    </row>
    <row r="24" spans="2:5" ht="12.75">
      <c r="B24" s="5" t="s">
        <v>14</v>
      </c>
      <c r="C24" s="5" t="s">
        <v>64</v>
      </c>
      <c r="D24" s="6">
        <v>0.9</v>
      </c>
      <c r="E24" s="17">
        <f t="shared" si="1"/>
        <v>0.9540000000000001</v>
      </c>
    </row>
    <row r="25" spans="2:5" ht="12.75">
      <c r="B25" s="7" t="s">
        <v>13</v>
      </c>
      <c r="C25" s="7" t="s">
        <v>64</v>
      </c>
      <c r="D25" s="8">
        <v>1.35</v>
      </c>
      <c r="E25" s="18">
        <f t="shared" si="1"/>
        <v>1.431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zoomScalePageLayoutView="0" workbookViewId="0" topLeftCell="A1">
      <selection activeCell="I6" sqref="I6:I8"/>
    </sheetView>
  </sheetViews>
  <sheetFormatPr defaultColWidth="11.421875" defaultRowHeight="12.75"/>
  <sheetData>
    <row r="1" ht="12.75">
      <c r="A1" s="11" t="s">
        <v>71</v>
      </c>
    </row>
    <row r="2" ht="12.75">
      <c r="A2" s="11" t="s">
        <v>44</v>
      </c>
    </row>
    <row r="3" ht="12.75">
      <c r="A3" s="11" t="s">
        <v>72</v>
      </c>
    </row>
    <row r="6" spans="2:6" ht="12.75">
      <c r="B6" s="9" t="s">
        <v>0</v>
      </c>
      <c r="C6" s="9" t="s">
        <v>1</v>
      </c>
      <c r="D6" s="9" t="s">
        <v>42</v>
      </c>
      <c r="E6" s="9" t="s">
        <v>4</v>
      </c>
      <c r="F6" s="1"/>
    </row>
    <row r="7" spans="2:5" ht="12.75">
      <c r="B7" s="3"/>
      <c r="C7" s="3"/>
      <c r="D7" s="3"/>
      <c r="E7" s="3"/>
    </row>
    <row r="8" spans="2:5" ht="12.75">
      <c r="B8" s="5">
        <v>8</v>
      </c>
      <c r="C8" s="5">
        <v>8</v>
      </c>
      <c r="D8" s="5" t="s">
        <v>5</v>
      </c>
      <c r="E8" s="5" t="s">
        <v>5</v>
      </c>
    </row>
    <row r="9" spans="2:5" ht="12.75">
      <c r="B9" s="5">
        <v>89</v>
      </c>
      <c r="C9" s="5">
        <v>89</v>
      </c>
      <c r="D9" s="5"/>
      <c r="E9" s="5"/>
    </row>
    <row r="10" spans="2:5" ht="12.75">
      <c r="B10" s="5">
        <v>20</v>
      </c>
      <c r="C10" s="5">
        <v>20</v>
      </c>
      <c r="D10" s="5">
        <v>20</v>
      </c>
      <c r="E10" s="5">
        <v>20</v>
      </c>
    </row>
    <row r="11" spans="2:5" ht="12.75">
      <c r="B11" s="5">
        <v>25</v>
      </c>
      <c r="C11" s="5">
        <v>25</v>
      </c>
      <c r="D11" s="5">
        <v>25</v>
      </c>
      <c r="E11" s="5">
        <v>25</v>
      </c>
    </row>
    <row r="12" spans="2:5" ht="12.75">
      <c r="B12" s="5">
        <v>10</v>
      </c>
      <c r="C12" s="5">
        <v>10</v>
      </c>
      <c r="D12" s="5">
        <v>10</v>
      </c>
      <c r="E12" s="5">
        <v>10</v>
      </c>
    </row>
    <row r="13" spans="2:5" ht="12.75">
      <c r="B13" s="7"/>
      <c r="C13" s="7"/>
      <c r="D13" s="7"/>
      <c r="E13" s="7"/>
    </row>
    <row r="14" spans="2:5" ht="12.75">
      <c r="B14" s="2"/>
      <c r="C14" s="2"/>
      <c r="D14" s="2"/>
      <c r="E14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1" t="s">
        <v>43</v>
      </c>
    </row>
    <row r="2" ht="12.75">
      <c r="A2" s="11" t="s">
        <v>44</v>
      </c>
    </row>
    <row r="3" ht="12.75">
      <c r="A3" s="11" t="s">
        <v>72</v>
      </c>
    </row>
    <row r="6" spans="2:6" ht="12.75">
      <c r="B6" s="9" t="s">
        <v>0</v>
      </c>
      <c r="C6" s="9" t="s">
        <v>1</v>
      </c>
      <c r="D6" s="9" t="s">
        <v>3</v>
      </c>
      <c r="E6" s="9" t="s">
        <v>4</v>
      </c>
      <c r="F6" s="1"/>
    </row>
    <row r="7" spans="2:5" ht="12.75">
      <c r="B7" s="3"/>
      <c r="C7" s="3"/>
      <c r="D7" s="3"/>
      <c r="E7" s="3"/>
    </row>
    <row r="8" spans="2:5" ht="12.75">
      <c r="B8" s="5">
        <v>8</v>
      </c>
      <c r="C8" s="5">
        <v>8</v>
      </c>
      <c r="D8" s="5" t="s">
        <v>5</v>
      </c>
      <c r="E8" s="5" t="s">
        <v>5</v>
      </c>
    </row>
    <row r="9" spans="2:5" ht="12.75">
      <c r="B9" s="5">
        <v>89</v>
      </c>
      <c r="C9" s="5">
        <v>89</v>
      </c>
      <c r="D9" s="5"/>
      <c r="E9" s="5"/>
    </row>
    <row r="10" spans="2:5" ht="12.75">
      <c r="B10" s="5">
        <v>20</v>
      </c>
      <c r="C10" s="5">
        <v>20</v>
      </c>
      <c r="D10" s="5">
        <v>20</v>
      </c>
      <c r="E10" s="5">
        <v>20</v>
      </c>
    </row>
    <row r="11" spans="2:5" ht="12.75">
      <c r="B11" s="5">
        <v>25</v>
      </c>
      <c r="C11" s="5">
        <v>25</v>
      </c>
      <c r="D11" s="5">
        <v>25</v>
      </c>
      <c r="E11" s="5">
        <v>25</v>
      </c>
    </row>
    <row r="12" spans="2:5" ht="12.75">
      <c r="B12" s="5">
        <v>10</v>
      </c>
      <c r="C12" s="5">
        <v>10</v>
      </c>
      <c r="D12" s="5">
        <v>10</v>
      </c>
      <c r="E12" s="5">
        <v>10</v>
      </c>
    </row>
    <row r="13" spans="2:5" ht="12.75">
      <c r="B13" s="7"/>
      <c r="C13" s="7"/>
      <c r="D13" s="7"/>
      <c r="E13" s="7"/>
    </row>
    <row r="14" spans="2:5" ht="12.75">
      <c r="B14" s="2">
        <f>MIN(B7:B13)</f>
        <v>8</v>
      </c>
      <c r="C14" s="2" t="e">
        <f>MODE(C7:C13)</f>
        <v>#N/A</v>
      </c>
      <c r="D14" s="2">
        <f>COUNT(D7:D13)</f>
        <v>3</v>
      </c>
      <c r="E14" s="2">
        <f>COUNTA(E7:E13)</f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="140" zoomScaleNormal="140" zoomScalePageLayoutView="0" workbookViewId="0" topLeftCell="A1">
      <selection activeCell="C7" sqref="C7"/>
    </sheetView>
  </sheetViews>
  <sheetFormatPr defaultColWidth="11.421875" defaultRowHeight="12.75"/>
  <sheetData>
    <row r="1" ht="12.75">
      <c r="A1" s="11" t="s">
        <v>45</v>
      </c>
    </row>
    <row r="6" spans="2:3" ht="12.75">
      <c r="B6" s="9" t="s">
        <v>2</v>
      </c>
      <c r="C6" s="9" t="s">
        <v>39</v>
      </c>
    </row>
    <row r="7" spans="2:3" ht="12.75">
      <c r="B7" s="3">
        <v>2.256</v>
      </c>
      <c r="C7" s="3"/>
    </row>
    <row r="8" spans="2:3" ht="12.75">
      <c r="B8" s="5">
        <v>3.02</v>
      </c>
      <c r="C8" s="5"/>
    </row>
    <row r="9" spans="2:3" ht="12.75">
      <c r="B9" s="5">
        <v>36.32</v>
      </c>
      <c r="C9" s="5"/>
    </row>
    <row r="10" spans="2:3" ht="12.75">
      <c r="B10" s="7">
        <v>3.0006</v>
      </c>
      <c r="C10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1" t="s">
        <v>45</v>
      </c>
    </row>
    <row r="6" spans="2:3" ht="12.75">
      <c r="B6" s="9" t="s">
        <v>2</v>
      </c>
      <c r="C6" s="9" t="s">
        <v>39</v>
      </c>
    </row>
    <row r="7" spans="2:3" ht="12.75">
      <c r="B7" s="3">
        <v>2.256</v>
      </c>
      <c r="C7" s="3">
        <f>ROUND(B7,0)</f>
        <v>2</v>
      </c>
    </row>
    <row r="8" spans="2:3" ht="12.75">
      <c r="B8" s="5">
        <v>3.02</v>
      </c>
      <c r="C8" s="5">
        <f>ROUND(B8,0)</f>
        <v>3</v>
      </c>
    </row>
    <row r="9" spans="2:3" ht="12.75">
      <c r="B9" s="5">
        <v>36.32</v>
      </c>
      <c r="C9" s="5">
        <f>ROUND(B9,0)</f>
        <v>36</v>
      </c>
    </row>
    <row r="10" spans="2:3" ht="12.75">
      <c r="B10" s="7">
        <v>3.0006</v>
      </c>
      <c r="C10" s="7">
        <f>ROUND(B10,0)</f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21.00390625" style="0" customWidth="1"/>
  </cols>
  <sheetData>
    <row r="1" ht="12.75">
      <c r="A1" s="11" t="s">
        <v>47</v>
      </c>
    </row>
    <row r="2" ht="12.75">
      <c r="A2" s="11" t="s">
        <v>48</v>
      </c>
    </row>
    <row r="6" spans="1:4" ht="12.75">
      <c r="A6" s="9" t="s">
        <v>16</v>
      </c>
      <c r="B6" s="9" t="s">
        <v>15</v>
      </c>
      <c r="C6" s="9" t="s">
        <v>17</v>
      </c>
      <c r="D6" s="9" t="s">
        <v>46</v>
      </c>
    </row>
    <row r="7" spans="1:4" ht="12.75">
      <c r="A7" s="3" t="s">
        <v>29</v>
      </c>
      <c r="B7" s="3" t="s">
        <v>18</v>
      </c>
      <c r="C7" s="3"/>
      <c r="D7" s="3"/>
    </row>
    <row r="8" spans="1:4" ht="12.75">
      <c r="A8" s="5" t="s">
        <v>30</v>
      </c>
      <c r="B8" s="5" t="s">
        <v>19</v>
      </c>
      <c r="C8" s="5"/>
      <c r="D8" s="5"/>
    </row>
    <row r="9" spans="1:4" ht="12.75">
      <c r="A9" s="5" t="s">
        <v>31</v>
      </c>
      <c r="B9" s="5" t="s">
        <v>20</v>
      </c>
      <c r="C9" s="5"/>
      <c r="D9" s="5"/>
    </row>
    <row r="10" spans="1:4" ht="12.75">
      <c r="A10" s="5" t="s">
        <v>32</v>
      </c>
      <c r="B10" s="5" t="s">
        <v>21</v>
      </c>
      <c r="C10" s="5"/>
      <c r="D10" s="5"/>
    </row>
    <row r="11" spans="1:4" ht="12.75">
      <c r="A11" s="5" t="s">
        <v>33</v>
      </c>
      <c r="B11" s="5" t="s">
        <v>22</v>
      </c>
      <c r="C11" s="5"/>
      <c r="D11" s="5"/>
    </row>
    <row r="12" spans="1:4" ht="12.75">
      <c r="A12" s="5" t="s">
        <v>34</v>
      </c>
      <c r="B12" s="5" t="s">
        <v>23</v>
      </c>
      <c r="C12" s="5"/>
      <c r="D12" s="5"/>
    </row>
    <row r="13" spans="1:4" ht="12.75">
      <c r="A13" s="5" t="s">
        <v>35</v>
      </c>
      <c r="B13" s="5" t="s">
        <v>24</v>
      </c>
      <c r="C13" s="5"/>
      <c r="D13" s="5"/>
    </row>
    <row r="14" spans="1:4" ht="12.75">
      <c r="A14" s="5" t="s">
        <v>36</v>
      </c>
      <c r="B14" s="5" t="s">
        <v>25</v>
      </c>
      <c r="C14" s="5"/>
      <c r="D14" s="5"/>
    </row>
    <row r="15" spans="1:4" ht="12.75">
      <c r="A15" s="5" t="s">
        <v>37</v>
      </c>
      <c r="B15" s="5" t="s">
        <v>26</v>
      </c>
      <c r="C15" s="5"/>
      <c r="D15" s="5"/>
    </row>
    <row r="16" spans="1:4" ht="12.75">
      <c r="A16" s="5" t="s">
        <v>37</v>
      </c>
      <c r="B16" s="5" t="s">
        <v>27</v>
      </c>
      <c r="C16" s="5"/>
      <c r="D16" s="5"/>
    </row>
    <row r="17" spans="1:4" ht="12.75">
      <c r="A17" s="7" t="s">
        <v>38</v>
      </c>
      <c r="B17" s="7" t="s">
        <v>28</v>
      </c>
      <c r="C17" s="7"/>
      <c r="D17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A2"/>
    </sheetView>
  </sheetViews>
  <sheetFormatPr defaultColWidth="11.421875" defaultRowHeight="12.75"/>
  <cols>
    <col min="3" max="3" width="21.00390625" style="0" customWidth="1"/>
  </cols>
  <sheetData>
    <row r="1" ht="12.75">
      <c r="A1" s="11" t="s">
        <v>47</v>
      </c>
    </row>
    <row r="2" ht="12.75">
      <c r="A2" s="11" t="s">
        <v>48</v>
      </c>
    </row>
    <row r="6" spans="1:4" ht="12.75">
      <c r="A6" s="9" t="s">
        <v>16</v>
      </c>
      <c r="B6" s="9" t="s">
        <v>15</v>
      </c>
      <c r="C6" s="9" t="s">
        <v>17</v>
      </c>
      <c r="D6" s="9" t="s">
        <v>46</v>
      </c>
    </row>
    <row r="7" spans="1:4" ht="12.75">
      <c r="A7" s="3" t="s">
        <v>29</v>
      </c>
      <c r="B7" s="3" t="s">
        <v>18</v>
      </c>
      <c r="C7" s="3" t="str">
        <f aca="true" t="shared" si="0" ref="C7:C17">B7&amp;" "&amp;A7</f>
        <v>Alonso Bistrot</v>
      </c>
      <c r="D7" s="3" t="str">
        <f>LOWER(LEFT(B7)&amp;LEFT(A7))</f>
        <v>ab</v>
      </c>
    </row>
    <row r="8" spans="1:4" ht="12.75">
      <c r="A8" s="5" t="s">
        <v>30</v>
      </c>
      <c r="B8" s="5" t="s">
        <v>19</v>
      </c>
      <c r="C8" s="5" t="str">
        <f t="shared" si="0"/>
        <v>Jo Bijoba</v>
      </c>
      <c r="D8" s="5" t="str">
        <f aca="true" t="shared" si="1" ref="D8:D17">LOWER(LEFT(B8)&amp;LEFT(A8))</f>
        <v>jb</v>
      </c>
    </row>
    <row r="9" spans="1:4" ht="12.75">
      <c r="A9" s="5" t="s">
        <v>31</v>
      </c>
      <c r="B9" s="5" t="s">
        <v>20</v>
      </c>
      <c r="C9" s="5" t="str">
        <f t="shared" si="0"/>
        <v>Harry Covert</v>
      </c>
      <c r="D9" s="5" t="str">
        <f t="shared" si="1"/>
        <v>hc</v>
      </c>
    </row>
    <row r="10" spans="1:4" ht="12.75">
      <c r="A10" s="5" t="s">
        <v>32</v>
      </c>
      <c r="B10" s="5" t="s">
        <v>21</v>
      </c>
      <c r="C10" s="5" t="str">
        <f t="shared" si="0"/>
        <v>Laury Culaire</v>
      </c>
      <c r="D10" s="5" t="str">
        <f t="shared" si="1"/>
        <v>lc</v>
      </c>
    </row>
    <row r="11" spans="1:4" ht="12.75">
      <c r="A11" s="5" t="s">
        <v>33</v>
      </c>
      <c r="B11" s="5" t="s">
        <v>22</v>
      </c>
      <c r="C11" s="5" t="str">
        <f t="shared" si="0"/>
        <v>John Deuf</v>
      </c>
      <c r="D11" s="5" t="str">
        <f t="shared" si="1"/>
        <v>jd</v>
      </c>
    </row>
    <row r="12" spans="1:4" ht="12.75">
      <c r="A12" s="5" t="s">
        <v>34</v>
      </c>
      <c r="B12" s="5" t="s">
        <v>23</v>
      </c>
      <c r="C12" s="5" t="str">
        <f t="shared" si="0"/>
        <v>Jean Foupasune</v>
      </c>
      <c r="D12" s="5" t="str">
        <f t="shared" si="1"/>
        <v>jf</v>
      </c>
    </row>
    <row r="13" spans="1:4" ht="12.75">
      <c r="A13" s="5" t="s">
        <v>35</v>
      </c>
      <c r="B13" s="5" t="s">
        <v>24</v>
      </c>
      <c r="C13" s="5" t="str">
        <f t="shared" si="0"/>
        <v>Oussama Lairbon</v>
      </c>
      <c r="D13" s="5" t="str">
        <f t="shared" si="1"/>
        <v>ol</v>
      </c>
    </row>
    <row r="14" spans="1:4" ht="12.75">
      <c r="A14" s="5" t="s">
        <v>36</v>
      </c>
      <c r="B14" s="5" t="s">
        <v>25</v>
      </c>
      <c r="C14" s="5" t="str">
        <f t="shared" si="0"/>
        <v>Gérard Menvussa</v>
      </c>
      <c r="D14" s="5" t="str">
        <f t="shared" si="1"/>
        <v>gm</v>
      </c>
    </row>
    <row r="15" spans="1:4" ht="12.75">
      <c r="A15" s="5" t="s">
        <v>37</v>
      </c>
      <c r="B15" s="5" t="s">
        <v>26</v>
      </c>
      <c r="C15" s="5" t="str">
        <f t="shared" si="0"/>
        <v>Starsky Lalalalalalala</v>
      </c>
      <c r="D15" s="5" t="str">
        <f t="shared" si="1"/>
        <v>sl</v>
      </c>
    </row>
    <row r="16" spans="1:4" ht="12.75">
      <c r="A16" s="5" t="s">
        <v>37</v>
      </c>
      <c r="B16" s="5" t="s">
        <v>27</v>
      </c>
      <c r="C16" s="5" t="str">
        <f t="shared" si="0"/>
        <v>Hutch Lalalalalalala</v>
      </c>
      <c r="D16" s="5" t="str">
        <f t="shared" si="1"/>
        <v>hl</v>
      </c>
    </row>
    <row r="17" spans="1:4" ht="12.75">
      <c r="A17" s="7" t="s">
        <v>38</v>
      </c>
      <c r="B17" s="7" t="s">
        <v>28</v>
      </c>
      <c r="C17" s="7" t="str">
        <f t="shared" si="0"/>
        <v>Djamila Cléssoulaporte</v>
      </c>
      <c r="D17" s="7" t="str">
        <f t="shared" si="1"/>
        <v>dc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</cols>
  <sheetData>
    <row r="1" ht="12.75">
      <c r="A1" s="11" t="s">
        <v>49</v>
      </c>
    </row>
    <row r="2" ht="12.75">
      <c r="A2" s="11" t="s">
        <v>51</v>
      </c>
    </row>
    <row r="3" ht="12.75">
      <c r="A3" s="11" t="s">
        <v>50</v>
      </c>
    </row>
    <row r="4" ht="12.75">
      <c r="A4" s="11" t="s">
        <v>57</v>
      </c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H8" s="9" t="s">
        <v>7</v>
      </c>
    </row>
    <row r="9" spans="2:9" ht="12.75">
      <c r="B9" s="3" t="s">
        <v>9</v>
      </c>
      <c r="C9" s="3">
        <v>1</v>
      </c>
      <c r="D9" s="4">
        <v>0.7</v>
      </c>
      <c r="F9" s="19" t="s">
        <v>40</v>
      </c>
      <c r="G9" s="20"/>
      <c r="H9" s="2">
        <v>1</v>
      </c>
      <c r="I9" s="2"/>
    </row>
    <row r="10" spans="2:9" ht="12.75">
      <c r="B10" s="5" t="s">
        <v>10</v>
      </c>
      <c r="C10" s="5">
        <v>1</v>
      </c>
      <c r="D10" s="6">
        <v>1.2</v>
      </c>
      <c r="H10" s="2">
        <v>2</v>
      </c>
      <c r="I10" s="2"/>
    </row>
    <row r="11" spans="2:4" ht="12.75">
      <c r="B11" s="5" t="s">
        <v>11</v>
      </c>
      <c r="C11" s="5">
        <v>2</v>
      </c>
      <c r="D11" s="6">
        <v>4.2</v>
      </c>
    </row>
    <row r="12" spans="2:9" ht="12.75">
      <c r="B12" s="5" t="s">
        <v>12</v>
      </c>
      <c r="C12" s="5">
        <v>2</v>
      </c>
      <c r="D12" s="6">
        <v>9.8</v>
      </c>
      <c r="F12" s="19" t="s">
        <v>41</v>
      </c>
      <c r="G12" s="20"/>
      <c r="H12" s="2">
        <v>1</v>
      </c>
      <c r="I12" s="10"/>
    </row>
    <row r="13" spans="2:9" ht="12.75">
      <c r="B13" s="5" t="s">
        <v>14</v>
      </c>
      <c r="C13" s="5">
        <v>1</v>
      </c>
      <c r="D13" s="6">
        <v>0.9</v>
      </c>
      <c r="H13" s="2">
        <v>2</v>
      </c>
      <c r="I13" s="10"/>
    </row>
    <row r="14" spans="2:4" ht="12.75">
      <c r="B14" s="7" t="s">
        <v>13</v>
      </c>
      <c r="C14" s="7">
        <v>1</v>
      </c>
      <c r="D14" s="8">
        <v>1.35</v>
      </c>
    </row>
  </sheetData>
  <sheetProtection/>
  <mergeCells count="2">
    <mergeCell ref="F9:G9"/>
    <mergeCell ref="F12:G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A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</cols>
  <sheetData>
    <row r="1" ht="12.75">
      <c r="A1" s="11" t="s">
        <v>49</v>
      </c>
    </row>
    <row r="2" ht="12.75">
      <c r="A2" s="11" t="s">
        <v>51</v>
      </c>
    </row>
    <row r="3" ht="12.75">
      <c r="A3" s="11" t="s">
        <v>50</v>
      </c>
    </row>
    <row r="4" ht="12.75">
      <c r="A4" s="11" t="s">
        <v>57</v>
      </c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H8" s="9" t="s">
        <v>7</v>
      </c>
    </row>
    <row r="9" spans="2:9" ht="12.75">
      <c r="B9" s="3" t="s">
        <v>9</v>
      </c>
      <c r="C9" s="3">
        <v>1</v>
      </c>
      <c r="D9" s="4">
        <v>0.7</v>
      </c>
      <c r="F9" s="19" t="s">
        <v>40</v>
      </c>
      <c r="G9" s="20"/>
      <c r="H9" s="2">
        <v>1</v>
      </c>
      <c r="I9" s="2">
        <f>COUNTIF($C$9:$C$14,H9)</f>
        <v>4</v>
      </c>
    </row>
    <row r="10" spans="2:9" ht="12.75">
      <c r="B10" s="5" t="s">
        <v>10</v>
      </c>
      <c r="C10" s="5">
        <v>1</v>
      </c>
      <c r="D10" s="6">
        <v>1.2</v>
      </c>
      <c r="H10" s="2">
        <v>2</v>
      </c>
      <c r="I10" s="2">
        <f>COUNTIF($C$9:$C$14,H10)</f>
        <v>2</v>
      </c>
    </row>
    <row r="11" spans="2:4" ht="12.75">
      <c r="B11" s="5" t="s">
        <v>11</v>
      </c>
      <c r="C11" s="5">
        <v>2</v>
      </c>
      <c r="D11" s="6">
        <v>4.2</v>
      </c>
    </row>
    <row r="12" spans="2:9" ht="12.75">
      <c r="B12" s="5" t="s">
        <v>12</v>
      </c>
      <c r="C12" s="5">
        <v>2</v>
      </c>
      <c r="D12" s="6">
        <v>9.8</v>
      </c>
      <c r="F12" s="19" t="s">
        <v>41</v>
      </c>
      <c r="G12" s="20"/>
      <c r="H12" s="2">
        <v>1</v>
      </c>
      <c r="I12" s="10">
        <f>SUMIF($C$9:$C$14,H12,$D$9:$D$14)</f>
        <v>4.15</v>
      </c>
    </row>
    <row r="13" spans="2:9" ht="12.75">
      <c r="B13" s="5" t="s">
        <v>14</v>
      </c>
      <c r="C13" s="5">
        <v>1</v>
      </c>
      <c r="D13" s="6">
        <v>0.9</v>
      </c>
      <c r="H13" s="2">
        <v>2</v>
      </c>
      <c r="I13" s="10">
        <f>SUMIF($C$9:$C$14,H13,$D$9:$D$14)</f>
        <v>14</v>
      </c>
    </row>
    <row r="14" spans="2:4" ht="12.75">
      <c r="B14" s="7" t="s">
        <v>13</v>
      </c>
      <c r="C14" s="7">
        <v>1</v>
      </c>
      <c r="D14" s="8">
        <v>1.35</v>
      </c>
    </row>
  </sheetData>
  <sheetProtection/>
  <mergeCells count="2">
    <mergeCell ref="F9:G9"/>
    <mergeCell ref="F12:G1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Cassiopée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Joel</cp:lastModifiedBy>
  <dcterms:created xsi:type="dcterms:W3CDTF">2003-09-16T12:30:55Z</dcterms:created>
  <dcterms:modified xsi:type="dcterms:W3CDTF">2011-11-19T16:44:34Z</dcterms:modified>
  <cp:category/>
  <cp:version/>
  <cp:contentType/>
  <cp:contentStatus/>
</cp:coreProperties>
</file>