
<file path=[Content_Types].xml><?xml version="1.0" encoding="utf-8"?>
<Types xmlns="http://schemas.openxmlformats.org/package/2006/content-types">
  <Default Extension="data" ContentType="application/vnd.openxmlformats-officedocument.model+data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_Bruxelles Formation Novembre Décembre\Police\TCD\"/>
    </mc:Choice>
  </mc:AlternateContent>
  <xr:revisionPtr revIDLastSave="0" documentId="13_ncr:1_{40A97CBC-A833-429A-8881-BE253430155B}" xr6:coauthVersionLast="47" xr6:coauthVersionMax="47" xr10:uidLastSave="{00000000-0000-0000-0000-000000000000}"/>
  <bookViews>
    <workbookView xWindow="-108" yWindow="-108" windowWidth="23256" windowHeight="12456" xr2:uid="{7067EE14-C886-4681-A8E8-6521A09C7F48}"/>
  </bookViews>
  <sheets>
    <sheet name="Sommaire" sheetId="3" r:id="rId1"/>
    <sheet name="Vins" sheetId="1" r:id="rId2"/>
    <sheet name="Restos" sheetId="2" r:id="rId3"/>
    <sheet name="LiaisonsParFonctions" sheetId="8" r:id="rId4"/>
    <sheet name="LiaisonsParFonctions_Solution" sheetId="4" r:id="rId5"/>
    <sheet name="LiaisonsParTCD" sheetId="10" r:id="rId6"/>
    <sheet name="LiaisonsParTCD_Sol-Résultats" sheetId="9" r:id="rId7"/>
    <sheet name="LiaisonsParTCD_Solution" sheetId="5" r:id="rId8"/>
    <sheet name="LiaisonsParPowerPivot_Solution" sheetId="6" r:id="rId9"/>
    <sheet name="LiaisonsParPowerQuery_Solution" sheetId="7" r:id="rId10"/>
  </sheets>
  <definedNames>
    <definedName name="_xlcn.WorksheetConnection_TCDEx06.xlsxtblRESTOS" hidden="1">tblRESTOS[]</definedName>
    <definedName name="_xlcn.WorksheetConnection_TCDEx06.xlsxtblVINS" hidden="1">tblVINS[]</definedName>
    <definedName name="clients">Restos!$A$2:$A$21</definedName>
  </definedNames>
  <calcPr calcId="191029"/>
  <pivotCaches>
    <pivotCache cacheId="2" r:id="rId11"/>
    <pivotCache cacheId="1" r:id="rId1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blVINS" name="tblVINS" connection="WorksheetConnection_TCD-Ex06.xlsx!tblVINS"/>
          <x15:modelTable id="tblRESTOS" name="tblRESTOS" connection="WorksheetConnection_TCD-Ex06.xlsx!tblRESTOS"/>
        </x15:modelTables>
        <x15:modelRelationships>
          <x15:modelRelationship fromTable="tblVINS" fromColumn="Clients" toTable="tblRESTOS" toColumn="Restaurant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4" l="1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9" i="4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30" i="1" l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jla</author>
  </authors>
  <commentList>
    <comment ref="D1" authorId="0" shapeId="0" xr:uid="{4284BDB5-B124-4EFD-99C6-0E4BC10529D4}">
      <text>
        <r>
          <rPr>
            <b/>
            <sz val="8"/>
            <color indexed="81"/>
            <rFont val="Tahoma"/>
            <family val="2"/>
          </rPr>
          <t>Budgets aléatoires !!!
Pour consulter les budgets réels, visiter "resto.be"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E515716-587E-4E21-AD4A-A440EECB2EBD}" keepAlive="1" name="ThisWorkbookDataModel" description="Modèle de donnée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5640B1BF-78F1-44F5-A286-6D3063F9FE3B}" name="WorksheetConnection_TCD-Ex06.xlsx!tblRESTOS" type="102" refreshedVersion="8" minRefreshableVersion="5">
    <extLst>
      <ext xmlns:x15="http://schemas.microsoft.com/office/spreadsheetml/2010/11/main" uri="{DE250136-89BD-433C-8126-D09CA5730AF9}">
        <x15:connection id="tblRESTOS">
          <x15:rangePr sourceName="_xlcn.WorksheetConnection_TCDEx06.xlsxtblRESTOS"/>
        </x15:connection>
      </ext>
    </extLst>
  </connection>
  <connection id="3" xr16:uid="{7ED5B833-F4BB-4BBC-B798-A21B71AE4E5A}" name="WorksheetConnection_TCD-Ex06.xlsx!tblVINS" type="102" refreshedVersion="8" minRefreshableVersion="5">
    <extLst>
      <ext xmlns:x15="http://schemas.microsoft.com/office/spreadsheetml/2010/11/main" uri="{DE250136-89BD-433C-8126-D09CA5730AF9}">
        <x15:connection id="tblVINS" autoDelete="1">
          <x15:rangePr sourceName="_xlcn.WorksheetConnection_TCDEx06.xlsxtblVINS"/>
        </x15:connection>
      </ext>
    </extLst>
  </connection>
</connections>
</file>

<file path=xl/sharedStrings.xml><?xml version="1.0" encoding="utf-8"?>
<sst xmlns="http://schemas.openxmlformats.org/spreadsheetml/2006/main" count="751" uniqueCount="177">
  <si>
    <t>Appellation</t>
  </si>
  <si>
    <t>Catégorie</t>
  </si>
  <si>
    <t>Couleur</t>
  </si>
  <si>
    <t>Année</t>
  </si>
  <si>
    <t>Prix</t>
  </si>
  <si>
    <t>Prix calculé</t>
  </si>
  <si>
    <t>Devises</t>
  </si>
  <si>
    <t>Clients</t>
  </si>
  <si>
    <t>Retour</t>
  </si>
  <si>
    <t>CHATEAU JOUANIN</t>
  </si>
  <si>
    <t>COTES DE CASTILLON</t>
  </si>
  <si>
    <t>Rouge</t>
  </si>
  <si>
    <t>2001 </t>
  </si>
  <si>
    <t>4,99 EUR</t>
  </si>
  <si>
    <t>Eur</t>
  </si>
  <si>
    <t>AU VIEUX BOITSFORT</t>
  </si>
  <si>
    <t>CHATEAU DE PRESSAC</t>
  </si>
  <si>
    <t>SAINT-EMILION GRAND CRU</t>
  </si>
  <si>
    <t>1999 </t>
  </si>
  <si>
    <t>16,90 EUR</t>
  </si>
  <si>
    <t>VOGELENZANG</t>
  </si>
  <si>
    <t>CHATEAU DESMIRAIL</t>
  </si>
  <si>
    <t>MARGAUX</t>
  </si>
  <si>
    <t>1998 </t>
  </si>
  <si>
    <t>19,78 EUR</t>
  </si>
  <si>
    <t>LES CLAYES</t>
  </si>
  <si>
    <t>GRAVES</t>
  </si>
  <si>
    <t>4,79 EUR</t>
  </si>
  <si>
    <t>LA VILLA LORRAINE</t>
  </si>
  <si>
    <t>DOMAINE SOURILHAC</t>
  </si>
  <si>
    <t>COTES DU RHONE VILLAGES</t>
  </si>
  <si>
    <t>4,19 EUR</t>
  </si>
  <si>
    <t>CHATEAU LES GRANDES MURAILLES</t>
  </si>
  <si>
    <t>SAINT-EMILION GRAND CRU CLASSE</t>
  </si>
  <si>
    <t>1996 </t>
  </si>
  <si>
    <t>24,70 EUR</t>
  </si>
  <si>
    <t>VERT DE GRIS</t>
  </si>
  <si>
    <t>CHATEAU BELLE ISLE REGALE</t>
  </si>
  <si>
    <t>CORBIERES</t>
  </si>
  <si>
    <t>10,60 EUR</t>
  </si>
  <si>
    <t>CHATEAU LARRIVET</t>
  </si>
  <si>
    <t>LISTRAC-MEDOC</t>
  </si>
  <si>
    <t>6,29 EUR</t>
  </si>
  <si>
    <t>DOMAINE DE SOUVIOU</t>
  </si>
  <si>
    <t>BANDOL</t>
  </si>
  <si>
    <t>12,99 EUR</t>
  </si>
  <si>
    <t>VENTRE SAINT GRIS</t>
  </si>
  <si>
    <t>LES VERSANNES</t>
  </si>
  <si>
    <t>VIN DE PAYS DU GARD</t>
  </si>
  <si>
    <t>Blanc</t>
  </si>
  <si>
    <t>2002 </t>
  </si>
  <si>
    <t>2,39 EUR</t>
  </si>
  <si>
    <t>REUILLY</t>
  </si>
  <si>
    <t>6,49 EUR</t>
  </si>
  <si>
    <t>MACON LUGNY LES GENIEVRES</t>
  </si>
  <si>
    <t>MACON - LUGNY</t>
  </si>
  <si>
    <t>9,19 EUR</t>
  </si>
  <si>
    <t>CHATEAU LAFAURIE PEYRAGUEY</t>
  </si>
  <si>
    <t>SAUTERNES</t>
  </si>
  <si>
    <t>1997 </t>
  </si>
  <si>
    <t>34,90 EUR</t>
  </si>
  <si>
    <t>SAUVIGNON DU HAUT POITOU</t>
  </si>
  <si>
    <t>HAUT POITOU VDQS</t>
  </si>
  <si>
    <t>3,99 EUR</t>
  </si>
  <si>
    <t>DOMAINE DU CINQUAU</t>
  </si>
  <si>
    <t>JURANCON</t>
  </si>
  <si>
    <t>TOUT BON</t>
  </si>
  <si>
    <t>FENDANT DU VALAIS "VENDANGETTE"</t>
  </si>
  <si>
    <t>2003 </t>
  </si>
  <si>
    <t>5,99 EUR</t>
  </si>
  <si>
    <t xml:space="preserve">X-IT LA BRASSERIE </t>
  </si>
  <si>
    <t>GIVRY</t>
  </si>
  <si>
    <t>2000 </t>
  </si>
  <si>
    <t>10,90 EUR</t>
  </si>
  <si>
    <t>TOUR SAINT MARTIN</t>
  </si>
  <si>
    <t>MINERVOIS</t>
  </si>
  <si>
    <t>CABERNET ROSE D´ANJOU</t>
  </si>
  <si>
    <t>CABERNET D'ANJOU</t>
  </si>
  <si>
    <t>Rosé</t>
  </si>
  <si>
    <t>3,19 EUR</t>
  </si>
  <si>
    <t>LA TOUR D'Y VOIR</t>
  </si>
  <si>
    <t>LES SOURCES DE LA MARINE</t>
  </si>
  <si>
    <t>COSTIERES DE NIMES</t>
  </si>
  <si>
    <t>2,79 EUR</t>
  </si>
  <si>
    <t>LE GRACELIER</t>
  </si>
  <si>
    <t>COTES DE PROVENCE</t>
  </si>
  <si>
    <t>ROSE D´ ANJOU</t>
  </si>
  <si>
    <t>ROSE D'ANJOU</t>
  </si>
  <si>
    <t>2,99 EUR</t>
  </si>
  <si>
    <t>SAVIGNY-LES-BEAUNE</t>
  </si>
  <si>
    <t>16,70 EUR</t>
  </si>
  <si>
    <t>CHATEAU PRIEURE LICHINE</t>
  </si>
  <si>
    <t>48,90 EUR</t>
  </si>
  <si>
    <t>WOODBRIDGE CABERNET SAUVIGNON</t>
  </si>
  <si>
    <t>9,99 EUR</t>
  </si>
  <si>
    <t>CHATEAU CHAMPS DE DURAND</t>
  </si>
  <si>
    <t>PUISSEGUIN-SAINT-EMILION</t>
  </si>
  <si>
    <t>6,19 EUR</t>
  </si>
  <si>
    <t>CHATEAU DE VERGEL</t>
  </si>
  <si>
    <t>MERLOT</t>
  </si>
  <si>
    <t>SOMONTANO</t>
  </si>
  <si>
    <t>5,95 EUR</t>
  </si>
  <si>
    <t>CHATEAU MEYNEY CRU BOURGEOIS</t>
  </si>
  <si>
    <t>SAINT-ESTEPHE</t>
  </si>
  <si>
    <t>22,20 EUR</t>
  </si>
  <si>
    <t>Restaurant</t>
  </si>
  <si>
    <t>Villes</t>
  </si>
  <si>
    <t>Type</t>
  </si>
  <si>
    <t>Budget</t>
  </si>
  <si>
    <t xml:space="preserve">    1170 BRUXELLES (Watermael-Boitsfort) </t>
  </si>
  <si>
    <t xml:space="preserve">de Brasserie </t>
  </si>
  <si>
    <t xml:space="preserve">    1070 BRUXELLES (Anderlecht) </t>
  </si>
  <si>
    <t xml:space="preserve">Belge </t>
  </si>
  <si>
    <t xml:space="preserve">    1000 BRUXELLES (Ville) </t>
  </si>
  <si>
    <t xml:space="preserve">Française </t>
  </si>
  <si>
    <t xml:space="preserve">Internationale  Fusion </t>
  </si>
  <si>
    <t xml:space="preserve">    1180 BRUXELLES (Uccle) </t>
  </si>
  <si>
    <t>TON TAPAS MON MEZE</t>
  </si>
  <si>
    <t xml:space="preserve">    1210 BRUXELLES (Saint-Josse-ten-Noode) </t>
  </si>
  <si>
    <t xml:space="preserve">Turque </t>
  </si>
  <si>
    <t>THOUMIEUX</t>
  </si>
  <si>
    <t xml:space="preserve">    1050 BRUXELLES (Ixelles) </t>
  </si>
  <si>
    <t>TAVERNE DU PASSAGE</t>
  </si>
  <si>
    <t>TASSILI</t>
  </si>
  <si>
    <t xml:space="preserve">du Maghreb </t>
  </si>
  <si>
    <t>LA TABLE DE MAMY</t>
  </si>
  <si>
    <t xml:space="preserve">    1200 BRUXELLES (Woluwe-Saint-Lambert) </t>
  </si>
  <si>
    <t>SUSHI FACTORY</t>
  </si>
  <si>
    <t xml:space="preserve">Japonaise </t>
  </si>
  <si>
    <t>STIRWEN</t>
  </si>
  <si>
    <t xml:space="preserve">    1040 BRUXELLES (Etterbeek) </t>
  </si>
  <si>
    <t>STAR OF INDIA</t>
  </si>
  <si>
    <t xml:space="preserve">Indienne </t>
  </si>
  <si>
    <t>IN 'T SPINNEKOPKE</t>
  </si>
  <si>
    <t>SKIEVELAT SABLON</t>
  </si>
  <si>
    <t>SINGHA TAVERNE</t>
  </si>
  <si>
    <t xml:space="preserve">    1160 BRUXELLES (Auderghem) </t>
  </si>
  <si>
    <t xml:space="preserve">Thaïlandaise </t>
  </si>
  <si>
    <t>SCIROCCO</t>
  </si>
  <si>
    <t xml:space="preserve">Italienne </t>
  </si>
  <si>
    <t>Les liaisons entre tableaux de données</t>
  </si>
  <si>
    <t>LiaisonsParFonctions</t>
  </si>
  <si>
    <t>LiaisonsParTCD</t>
  </si>
  <si>
    <t>LiaisonParPowerPivot</t>
  </si>
  <si>
    <t>LiaisonsParPowerQuery</t>
  </si>
  <si>
    <t>Utilisation de l'utilitaire 'plus de tableaux' dans la création du TCD</t>
  </si>
  <si>
    <t>Création de la relation via Power Pivot</t>
  </si>
  <si>
    <t>Création d'un nouveau tableau qui reprend les colonnes dont nous avons besoin (à partir des 2 tableaux initiaux)</t>
  </si>
  <si>
    <t>Dans la colonne 'Ville' et 'Type de cuisine' du tableau ci-dessous</t>
  </si>
  <si>
    <t>récupérez les données qui proviennent du tableau des restos</t>
  </si>
  <si>
    <t>Ville</t>
  </si>
  <si>
    <t>Type de cuisine</t>
  </si>
  <si>
    <t>=&gt; Ce nouveau tableau peut être utilisé comme source d'un TCD</t>
  </si>
  <si>
    <t>NB : les tableaux utilisées doivent être convertis en tableaux de données</t>
  </si>
  <si>
    <t xml:space="preserve">         Ici, les tableaux créés ont été nommés tblVINS et tblRESTOS</t>
  </si>
  <si>
    <t>Étiquettes de lignes</t>
  </si>
  <si>
    <t>    1000 BRUXELLES (Ville)</t>
  </si>
  <si>
    <t>    1070 BRUXELLES (Anderlecht)</t>
  </si>
  <si>
    <t>    1170 BRUXELLES (Watermael-Boitsfort)</t>
  </si>
  <si>
    <t>    1180 BRUXELLES (Uccle)</t>
  </si>
  <si>
    <t>Total général</t>
  </si>
  <si>
    <t>Nombre de Appellation</t>
  </si>
  <si>
    <t>La création du TCD ayant comme source les 2 tableaux de données a créé un 'modèle' relationnel dans Power Pivot</t>
  </si>
  <si>
    <t>=&gt; Il est possible de procéder dans l'autre sens :</t>
  </si>
  <si>
    <t>1-  Ajouter les tableaux de données au modèle</t>
  </si>
  <si>
    <t>2- Créer la relation</t>
  </si>
  <si>
    <t>3- Créer le TCD à partir de Power Pivot</t>
  </si>
  <si>
    <t>=&gt; L'étude de Power Pivot n'est pas envisagée dans le cadre de ce cours</t>
  </si>
  <si>
    <t>Utilisation de Power Pivot pour créer le TCD</t>
  </si>
  <si>
    <t>Utilisation de Power Query pour créer le TCD</t>
  </si>
  <si>
    <t>À l'aide de Power Query, il est possible de fusionner les 2 tableaux de données en mettant en relation les champs 'Clients' de tblVINS et 'Restaurant' de tblRESTOS</t>
  </si>
  <si>
    <t>=&gt; À partir de ce tableau (requête) de synthèse, nous pouvons alors créé notre TCD</t>
  </si>
  <si>
    <t>=&gt; L'utilisation de Power Query sera étudiée lors du cours consacré à cette matière</t>
  </si>
  <si>
    <t>Solution</t>
  </si>
  <si>
    <t>Création d'un TCD qui récupère des données dans plusieurs tableaux</t>
  </si>
  <si>
    <t>NB : pas vu dans le cadre de ce cours</t>
  </si>
  <si>
    <t>Utilisation de la fonction RechercheX pour récupérer les données dans le second tableau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</si>
</sst>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4"/>
      <color theme="1"/>
      <name val="Aptos"/>
      <family val="2"/>
    </font>
    <font>
      <sz val="14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8CBAD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0" xfId="0" applyFont="1" applyAlignment="1">
      <alignment horizontal="right" vertical="top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6" fillId="2" borderId="16" xfId="0" applyFont="1" applyFill="1" applyBorder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2" borderId="17" xfId="0" applyFill="1" applyBorder="1" applyAlignment="1">
      <alignment horizontal="centerContinuous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2" borderId="0" xfId="0" applyFill="1"/>
    <xf numFmtId="0" fontId="0" fillId="2" borderId="17" xfId="0" applyFill="1" applyBorder="1"/>
    <xf numFmtId="0" fontId="7" fillId="2" borderId="16" xfId="0" applyFont="1" applyFill="1" applyBorder="1"/>
    <xf numFmtId="0" fontId="7" fillId="2" borderId="16" xfId="0" quotePrefix="1" applyFont="1" applyFill="1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0" fontId="1" fillId="0" borderId="3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quotePrefix="1"/>
    <xf numFmtId="0" fontId="2" fillId="0" borderId="0" xfId="1" applyAlignment="1" applyProtection="1"/>
  </cellXfs>
  <cellStyles count="2">
    <cellStyle name="Lien hypertexte" xfId="1" builtinId="8"/>
    <cellStyle name="Normal" xfId="0" builtinId="0"/>
  </cellStyles>
  <dxfs count="18">
    <dxf>
      <border diagonalUp="0" diagonalDown="0">
        <left style="thin">
          <color auto="1"/>
        </left>
        <right/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/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8" Type="http://schemas.openxmlformats.org/officeDocument/2006/relationships/calcChain" Target="calcChain.xml"/><Relationship Id="rId26" Type="http://schemas.openxmlformats.org/officeDocument/2006/relationships/customXml" Target="../customXml/item8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34" Type="http://schemas.openxmlformats.org/officeDocument/2006/relationships/customXml" Target="../customXml/item16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powerPivotData" Target="model/item.data"/><Relationship Id="rId25" Type="http://schemas.openxmlformats.org/officeDocument/2006/relationships/customXml" Target="../customXml/item7.xml"/><Relationship Id="rId33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29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24" Type="http://schemas.openxmlformats.org/officeDocument/2006/relationships/customXml" Target="../customXml/item6.xml"/><Relationship Id="rId32" Type="http://schemas.openxmlformats.org/officeDocument/2006/relationships/customXml" Target="../customXml/item1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5.xml"/><Relationship Id="rId28" Type="http://schemas.openxmlformats.org/officeDocument/2006/relationships/customXml" Target="../customXml/item10.xml"/><Relationship Id="rId36" Type="http://schemas.openxmlformats.org/officeDocument/2006/relationships/customXml" Target="../customXml/item18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31" Type="http://schemas.openxmlformats.org/officeDocument/2006/relationships/customXml" Target="../customXml/item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4.xml"/><Relationship Id="rId27" Type="http://schemas.openxmlformats.org/officeDocument/2006/relationships/customXml" Target="../customXml/item9.xml"/><Relationship Id="rId30" Type="http://schemas.openxmlformats.org/officeDocument/2006/relationships/customXml" Target="../customXml/item12.xml"/><Relationship Id="rId35" Type="http://schemas.openxmlformats.org/officeDocument/2006/relationships/customXml" Target="../customXml/item1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</xdr:colOff>
      <xdr:row>8</xdr:row>
      <xdr:rowOff>0</xdr:rowOff>
    </xdr:from>
    <xdr:to>
      <xdr:col>13</xdr:col>
      <xdr:colOff>608666</xdr:colOff>
      <xdr:row>34</xdr:row>
      <xdr:rowOff>42524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6105FF6-D06B-6CED-2FDA-18528E39B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1" y="1866900"/>
          <a:ext cx="6948505" cy="4401164"/>
        </a:xfrm>
        <a:prstGeom prst="rect">
          <a:avLst/>
        </a:prstGeom>
      </xdr:spPr>
    </xdr:pic>
    <xdr:clientData/>
  </xdr:twoCellAnchor>
  <xdr:twoCellAnchor editAs="oneCell">
    <xdr:from>
      <xdr:col>5</xdr:col>
      <xdr:colOff>1</xdr:colOff>
      <xdr:row>36</xdr:row>
      <xdr:rowOff>0</xdr:rowOff>
    </xdr:from>
    <xdr:to>
      <xdr:col>12</xdr:col>
      <xdr:colOff>464070</xdr:colOff>
      <xdr:row>60</xdr:row>
      <xdr:rowOff>16640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1D5FFD5-3A94-4D8B-5AA4-A0A7B9168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1" y="6560820"/>
          <a:ext cx="6011429" cy="40400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el Lambert" refreshedDate="45597.466692476853" createdVersion="8" refreshedVersion="8" minRefreshableVersion="3" recordCount="29" xr:uid="{2FCC9182-D6C1-4AF1-8C31-5C13677B1CA7}">
  <cacheSource type="worksheet">
    <worksheetSource name="tblVINS"/>
  </cacheSource>
  <cacheFields count="8">
    <cacheField name="Appellation" numFmtId="0">
      <sharedItems/>
    </cacheField>
    <cacheField name="Catégorie" numFmtId="0">
      <sharedItems/>
    </cacheField>
    <cacheField name="Couleur" numFmtId="0">
      <sharedItems/>
    </cacheField>
    <cacheField name="Année" numFmtId="0">
      <sharedItems/>
    </cacheField>
    <cacheField name="Prix" numFmtId="0">
      <sharedItems/>
    </cacheField>
    <cacheField name="Prix calculé" numFmtId="0">
      <sharedItems containsSemiMixedTypes="0" containsString="0" containsNumber="1" minValue="2.39" maxValue="48.9"/>
    </cacheField>
    <cacheField name="Devises" numFmtId="0">
      <sharedItems/>
    </cacheField>
    <cacheField name="Client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el Lambert" refreshedDate="45597.467646064812" backgroundQuery="1" createdVersion="8" refreshedVersion="8" minRefreshableVersion="3" recordCount="0" supportSubquery="1" supportAdvancedDrill="1" xr:uid="{D2B626B9-D9C7-4516-B63F-FC52CB4E09BB}">
  <cacheSource type="external" connectionId="1"/>
  <cacheFields count="2">
    <cacheField name="[tblRESTOS].[Villes].[Villes]" caption="Villes" numFmtId="0" hierarchy="1" level="1">
      <sharedItems count="4">
        <s v="    1000 BRUXELLES (Ville)"/>
        <s v="    1070 BRUXELLES (Anderlecht)"/>
        <s v="    1170 BRUXELLES (Watermael-Boitsfort)"/>
        <s v="    1180 BRUXELLES (Uccle)"/>
      </sharedItems>
    </cacheField>
    <cacheField name="[Measures].[Nombre de Appellation]" caption="Nombre de Appellation" numFmtId="0" hierarchy="15" level="32767"/>
  </cacheFields>
  <cacheHierarchies count="16">
    <cacheHierarchy uniqueName="[tblRESTOS].[Restaurant]" caption="Restaurant" attribute="1" defaultMemberUniqueName="[tblRESTOS].[Restaurant].[All]" allUniqueName="[tblRESTOS].[Restaurant].[All]" dimensionUniqueName="[tblRESTOS]" displayFolder="" count="0" memberValueDatatype="130" unbalanced="0"/>
    <cacheHierarchy uniqueName="[tblRESTOS].[Villes]" caption="Villes" attribute="1" defaultMemberUniqueName="[tblRESTOS].[Villes].[All]" allUniqueName="[tblRESTOS].[Villes].[All]" dimensionUniqueName="[tblRESTOS]" displayFolder="" count="2" memberValueDatatype="130" unbalanced="0">
      <fieldsUsage count="2">
        <fieldUsage x="-1"/>
        <fieldUsage x="0"/>
      </fieldsUsage>
    </cacheHierarchy>
    <cacheHierarchy uniqueName="[tblRESTOS].[Type]" caption="Type" attribute="1" defaultMemberUniqueName="[tblRESTOS].[Type].[All]" allUniqueName="[tblRESTOS].[Type].[All]" dimensionUniqueName="[tblRESTOS]" displayFolder="" count="0" memberValueDatatype="130" unbalanced="0"/>
    <cacheHierarchy uniqueName="[tblRESTOS].[Budget]" caption="Budget" attribute="1" defaultMemberUniqueName="[tblRESTOS].[Budget].[All]" allUniqueName="[tblRESTOS].[Budget].[All]" dimensionUniqueName="[tblRESTOS]" displayFolder="" count="0" memberValueDatatype="20" unbalanced="0"/>
    <cacheHierarchy uniqueName="[tblVINS].[Appellation]" caption="Appellation" attribute="1" defaultMemberUniqueName="[tblVINS].[Appellation].[All]" allUniqueName="[tblVINS].[Appellation].[All]" dimensionUniqueName="[tblVINS]" displayFolder="" count="0" memberValueDatatype="130" unbalanced="0"/>
    <cacheHierarchy uniqueName="[tblVINS].[Catégorie]" caption="Catégorie" attribute="1" defaultMemberUniqueName="[tblVINS].[Catégorie].[All]" allUniqueName="[tblVINS].[Catégorie].[All]" dimensionUniqueName="[tblVINS]" displayFolder="" count="0" memberValueDatatype="130" unbalanced="0"/>
    <cacheHierarchy uniqueName="[tblVINS].[Couleur]" caption="Couleur" attribute="1" defaultMemberUniqueName="[tblVINS].[Couleur].[All]" allUniqueName="[tblVINS].[Couleur].[All]" dimensionUniqueName="[tblVINS]" displayFolder="" count="0" memberValueDatatype="130" unbalanced="0"/>
    <cacheHierarchy uniqueName="[tblVINS].[Année]" caption="Année" attribute="1" defaultMemberUniqueName="[tblVINS].[Année].[All]" allUniqueName="[tblVINS].[Année].[All]" dimensionUniqueName="[tblVINS]" displayFolder="" count="0" memberValueDatatype="130" unbalanced="0"/>
    <cacheHierarchy uniqueName="[tblVINS].[Prix]" caption="Prix" attribute="1" defaultMemberUniqueName="[tblVINS].[Prix].[All]" allUniqueName="[tblVINS].[Prix].[All]" dimensionUniqueName="[tblVINS]" displayFolder="" count="0" memberValueDatatype="130" unbalanced="0"/>
    <cacheHierarchy uniqueName="[tblVINS].[Prix calculé]" caption="Prix calculé" attribute="1" defaultMemberUniqueName="[tblVINS].[Prix calculé].[All]" allUniqueName="[tblVINS].[Prix calculé].[All]" dimensionUniqueName="[tblVINS]" displayFolder="" count="0" memberValueDatatype="5" unbalanced="0"/>
    <cacheHierarchy uniqueName="[tblVINS].[Devises]" caption="Devises" attribute="1" defaultMemberUniqueName="[tblVINS].[Devises].[All]" allUniqueName="[tblVINS].[Devises].[All]" dimensionUniqueName="[tblVINS]" displayFolder="" count="0" memberValueDatatype="130" unbalanced="0"/>
    <cacheHierarchy uniqueName="[tblVINS].[Clients]" caption="Clients" attribute="1" defaultMemberUniqueName="[tblVINS].[Clients].[All]" allUniqueName="[tblVINS].[Clients].[All]" dimensionUniqueName="[tblVINS]" displayFolder="" count="0" memberValueDatatype="130" unbalanced="0"/>
    <cacheHierarchy uniqueName="[Measures].[__XL_Count tblVINS]" caption="__XL_Count tblVINS" measure="1" displayFolder="" measureGroup="tblVINS" count="0" hidden="1"/>
    <cacheHierarchy uniqueName="[Measures].[__XL_Count tblRESTOS]" caption="__XL_Count tblRESTOS" measure="1" displayFolder="" measureGroup="tblRESTOS" count="0" hidden="1"/>
    <cacheHierarchy uniqueName="[Measures].[__Aucune mesure définie]" caption="__Aucune mesure définie" measure="1" displayFolder="" count="0" hidden="1"/>
    <cacheHierarchy uniqueName="[Measures].[Nombre de Appellation]" caption="Nombre de Appellation" measure="1" displayFolder="" measureGroup="tblVINS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3">
    <dimension measure="1" name="Measures" uniqueName="[Measures]" caption="Measures"/>
    <dimension name="tblRESTOS" uniqueName="[tblRESTOS]" caption="tblRESTOS"/>
    <dimension name="tblVINS" uniqueName="[tblVINS]" caption="tblVINS"/>
  </dimensions>
  <measureGroups count="2">
    <measureGroup name="tblRESTOS" caption="tblRESTOS"/>
    <measureGroup name="tblVINS" caption="tblVINS"/>
  </measureGroups>
  <maps count="3">
    <map measureGroup="0" dimension="1"/>
    <map measureGroup="1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s v="CHATEAU JOUANIN"/>
    <s v="COTES DE CASTILLON"/>
    <s v="Rouge"/>
    <s v="2001 "/>
    <s v="4,99 EUR"/>
    <n v="4.99"/>
    <s v="Eur"/>
    <s v="AU VIEUX BOITSFORT"/>
  </r>
  <r>
    <s v="CHATEAU DE PRESSAC"/>
    <s v="SAINT-EMILION GRAND CRU"/>
    <s v="Rouge"/>
    <s v="1999 "/>
    <s v="16,90 EUR"/>
    <n v="16.899999999999999"/>
    <s v="Eur"/>
    <s v="VOGELENZANG"/>
  </r>
  <r>
    <s v="CHATEAU DESMIRAIL"/>
    <s v="MARGAUX"/>
    <s v="Rouge"/>
    <s v="1998 "/>
    <s v="19,78 EUR"/>
    <n v="19.78"/>
    <s v="Eur"/>
    <s v="VOGELENZANG"/>
  </r>
  <r>
    <s v="LES CLAYES"/>
    <s v="GRAVES"/>
    <s v="Rouge"/>
    <s v="2001 "/>
    <s v="4,79 EUR"/>
    <n v="4.79"/>
    <s v="Eur"/>
    <s v="LA VILLA LORRAINE"/>
  </r>
  <r>
    <s v="DOMAINE SOURILHAC"/>
    <s v="COTES DU RHONE VILLAGES"/>
    <s v="Rouge"/>
    <s v="2001 "/>
    <s v="4,19 EUR"/>
    <n v="4.1900000000000004"/>
    <s v="Eur"/>
    <s v="AU VIEUX BOITSFORT"/>
  </r>
  <r>
    <s v="CHATEAU LES GRANDES MURAILLES"/>
    <s v="SAINT-EMILION GRAND CRU CLASSE"/>
    <s v="Rouge"/>
    <s v="1996 "/>
    <s v="24,70 EUR"/>
    <n v="24.7"/>
    <s v="Eur"/>
    <s v="VERT DE GRIS"/>
  </r>
  <r>
    <s v="CHATEAU BELLE ISLE REGALE"/>
    <s v="CORBIERES"/>
    <s v="Rouge"/>
    <s v="2001 "/>
    <s v="10,60 EUR"/>
    <n v="10.6"/>
    <s v="Eur"/>
    <s v="AU VIEUX BOITSFORT"/>
  </r>
  <r>
    <s v="CHATEAU LARRIVET"/>
    <s v="LISTRAC-MEDOC"/>
    <s v="Rouge"/>
    <s v="1999 "/>
    <s v="6,29 EUR"/>
    <n v="6.29"/>
    <s v="Eur"/>
    <s v="AU VIEUX BOITSFORT"/>
  </r>
  <r>
    <s v="DOMAINE DE SOUVIOU"/>
    <s v="BANDOL"/>
    <s v="Rouge"/>
    <s v="1999 "/>
    <s v="12,99 EUR"/>
    <n v="12.99"/>
    <s v="Eur"/>
    <s v="VENTRE SAINT GRIS"/>
  </r>
  <r>
    <s v="LES VERSANNES"/>
    <s v="VIN DE PAYS DU GARD"/>
    <s v="Blanc"/>
    <s v="2002 "/>
    <s v="2,39 EUR"/>
    <n v="2.39"/>
    <s v="Eur"/>
    <s v="VENTRE SAINT GRIS"/>
  </r>
  <r>
    <s v="REUILLY"/>
    <s v="REUILLY"/>
    <s v="Blanc"/>
    <s v="2001 "/>
    <s v="6,49 EUR"/>
    <n v="6.49"/>
    <s v="Eur"/>
    <s v="VENTRE SAINT GRIS"/>
  </r>
  <r>
    <s v="MACON LUGNY LES GENIEVRES"/>
    <s v="MACON - LUGNY"/>
    <s v="Blanc"/>
    <s v="2001 "/>
    <s v="9,19 EUR"/>
    <n v="9.19"/>
    <s v="Eur"/>
    <s v="VENTRE SAINT GRIS"/>
  </r>
  <r>
    <s v="CHATEAU LAFAURIE PEYRAGUEY"/>
    <s v="SAUTERNES"/>
    <s v="Blanc"/>
    <s v="1997 "/>
    <s v="34,90 EUR"/>
    <n v="34.9"/>
    <s v="Eur"/>
    <s v="VENTRE SAINT GRIS"/>
  </r>
  <r>
    <s v="SAUVIGNON DU HAUT POITOU"/>
    <s v="HAUT POITOU VDQS"/>
    <s v="Blanc"/>
    <s v="2002 "/>
    <s v="3,99 EUR"/>
    <n v="3.99"/>
    <s v="Eur"/>
    <s v="VENTRE SAINT GRIS"/>
  </r>
  <r>
    <s v="DOMAINE DU CINQUAU"/>
    <s v="JURANCON"/>
    <s v="Blanc"/>
    <s v="1999 "/>
    <s v="6,49 EUR"/>
    <n v="6.49"/>
    <s v="Eur"/>
    <s v="TOUT BON"/>
  </r>
  <r>
    <s v="FENDANT DU VALAIS &quot;VENDANGETTE&quot;"/>
    <s v="JURANCON"/>
    <s v="Blanc"/>
    <s v="2003 "/>
    <s v="5,99 EUR"/>
    <n v="5.99"/>
    <s v="Eur"/>
    <s v="X-IT LA BRASSERIE "/>
  </r>
  <r>
    <s v="GIVRY"/>
    <s v="GIVRY"/>
    <s v="Blanc"/>
    <s v="2000 "/>
    <s v="10,90 EUR"/>
    <n v="10.9"/>
    <s v="Eur"/>
    <s v="X-IT LA BRASSERIE "/>
  </r>
  <r>
    <s v="TOUR SAINT MARTIN"/>
    <s v="MINERVOIS"/>
    <s v="Blanc"/>
    <s v="2002 "/>
    <s v="4,99 EUR"/>
    <n v="4.99"/>
    <s v="Eur"/>
    <s v="TOUT BON"/>
  </r>
  <r>
    <s v="CABERNET ROSE D´ANJOU"/>
    <s v="CABERNET D'ANJOU"/>
    <s v="Rosé"/>
    <s v="2002 "/>
    <s v="3,19 EUR"/>
    <n v="3.19"/>
    <s v="Eur"/>
    <s v="LA TOUR D'Y VOIR"/>
  </r>
  <r>
    <s v="LES SOURCES DE LA MARINE"/>
    <s v="COSTIERES DE NIMES"/>
    <s v="Rosé"/>
    <s v="2003 "/>
    <s v="2,79 EUR"/>
    <n v="2.79"/>
    <s v="Eur"/>
    <s v="LA TOUR D'Y VOIR"/>
  </r>
  <r>
    <s v="LE GRACELIER"/>
    <s v="COTES DE PROVENCE"/>
    <s v="Rosé"/>
    <s v="2001 "/>
    <s v="2,39 EUR"/>
    <n v="2.39"/>
    <s v="Eur"/>
    <s v="LA TOUR D'Y VOIR"/>
  </r>
  <r>
    <s v="ROSE D´ ANJOU"/>
    <s v="ROSE D'ANJOU"/>
    <s v="Rosé"/>
    <s v="2002 "/>
    <s v="2,99 EUR"/>
    <n v="2.99"/>
    <s v="Eur"/>
    <s v="LA TOUR D'Y VOIR"/>
  </r>
  <r>
    <s v="SAVIGNY-LES-BEAUNE"/>
    <s v="SAVIGNY-LES-BEAUNE"/>
    <s v="Rouge"/>
    <s v="2000 "/>
    <s v="16,70 EUR"/>
    <n v="16.7"/>
    <s v="Eur"/>
    <s v="TOUT BON"/>
  </r>
  <r>
    <s v="CHATEAU PRIEURE LICHINE"/>
    <s v="MARGAUX"/>
    <s v="Rouge"/>
    <s v="1999 "/>
    <s v="48,90 EUR"/>
    <n v="48.9"/>
    <s v="Eur"/>
    <s v="LA TOUR D'Y VOIR"/>
  </r>
  <r>
    <s v="WOODBRIDGE CABERNET SAUVIGNON"/>
    <s v="MARGAUX"/>
    <s v="Rouge"/>
    <s v="1998 "/>
    <s v="9,99 EUR"/>
    <n v="9.99"/>
    <s v="Eur"/>
    <s v="LA VILLA LORRAINE"/>
  </r>
  <r>
    <s v="CHATEAU CHAMPS DE DURAND"/>
    <s v="PUISSEGUIN-SAINT-EMILION"/>
    <s v="Rouge"/>
    <s v="2000 "/>
    <s v="6,19 EUR"/>
    <n v="6.19"/>
    <s v="Eur"/>
    <s v="LA VILLA LORRAINE"/>
  </r>
  <r>
    <s v="CHATEAU DE VERGEL"/>
    <s v="MINERVOIS"/>
    <s v="Rouge"/>
    <s v="2002 "/>
    <s v="3,19 EUR"/>
    <n v="3.19"/>
    <s v="Eur"/>
    <s v="LA VILLA LORRAINE"/>
  </r>
  <r>
    <s v="MERLOT"/>
    <s v="SOMONTANO"/>
    <s v="Rouge"/>
    <s v="2001 "/>
    <s v="5,95 EUR"/>
    <n v="5.95"/>
    <s v="Eur"/>
    <s v="VERT DE GRIS"/>
  </r>
  <r>
    <s v="CHATEAU MEYNEY CRU BOURGEOIS"/>
    <s v="SAINT-ESTEPHE"/>
    <s v="Rouge"/>
    <s v="1996 "/>
    <s v="22,20 EUR"/>
    <n v="22.2"/>
    <s v="Eur"/>
    <s v="X-IT LA BRASSERIE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D703B1-EB36-4631-BD67-224AFB634650}" name="Tableau croisé dynamique3" cacheId="1" applyNumberFormats="0" applyBorderFormats="0" applyFontFormats="0" applyPatternFormats="0" applyAlignmentFormats="0" applyWidthHeightFormats="1" dataCaption="Valeurs" tag="f991ea73-8bd2-44ab-a159-a25c84d232f4" updatedVersion="8" minRefreshableVersion="3" useAutoFormatting="1" subtotalHiddenItems="1" itemPrintTitles="1" createdVersion="8" indent="0" outline="1" outlineData="1" multipleFieldFilters="0">
  <location ref="A3:B8" firstHeaderRow="1" firstDataRow="1" firstDataCol="1"/>
  <pivotFields count="2"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  <pivotField dataField="1" subtotalTop="0" showAll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Nombre de Appellation" fld="1" subtotal="count" baseField="0" baseItem="0"/>
  </dataFields>
  <pivotHierarchies count="1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blVINS]"/>
        <x15:activeTabTopLevelEntity name="[tblREST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CEB5D7-8182-4F1A-8D31-FE783067C464}" name="Tableau croisé dynamique2" cacheId="2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B9:D26" firstHeaderRow="1" firstDataRow="1" firstDataCol="0"/>
  <pivotFields count="8">
    <pivotField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F13FC6-4F6E-4B44-AC02-90D1305F67A5}" name="tblVINS" displayName="tblVINS" ref="A1:H30" totalsRowShown="0" headerRowDxfId="17" headerRowBorderDxfId="16" tableBorderDxfId="15">
  <autoFilter ref="A1:H30" xr:uid="{D8F13FC6-4F6E-4B44-AC02-90D1305F67A5}"/>
  <tableColumns count="8">
    <tableColumn id="1" xr3:uid="{E40D6239-DE6D-4200-9C23-3C51CB1B8E61}" name="Appellation" dataDxfId="14"/>
    <tableColumn id="2" xr3:uid="{F76080C1-730E-470D-95BE-920B2C31FE68}" name="Catégorie" dataDxfId="13"/>
    <tableColumn id="3" xr3:uid="{AF4478BD-07DC-458D-8709-AF8A1810DAD3}" name="Couleur" dataDxfId="12"/>
    <tableColumn id="4" xr3:uid="{D1AFCB47-1212-4ECE-BB3D-4DED7BAB11E9}" name="Année" dataDxfId="11"/>
    <tableColumn id="5" xr3:uid="{1589F997-3C7F-47D3-868B-B21298B71756}" name="Prix" dataDxfId="10"/>
    <tableColumn id="6" xr3:uid="{93914C89-1AD6-496A-8267-BF027EEF42AE}" name="Prix calculé" dataDxfId="9">
      <calculatedColumnFormula>VALUE(LEFT(E2,SEARCH("EUR",E2)-2))</calculatedColumnFormula>
    </tableColumn>
    <tableColumn id="7" xr3:uid="{1B723FF4-E48E-4B35-8DF0-3872C10FFC35}" name="Devises" dataDxfId="8"/>
    <tableColumn id="8" xr3:uid="{22743CF8-7D02-480F-98C0-F48B960C771B}" name="Clients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3B848A-BA9D-4DDB-BB54-F5D2182D4351}" name="tblRESTOS" displayName="tblRESTOS" ref="A1:D21" totalsRowShown="0" headerRowDxfId="6" headerRowBorderDxfId="5" tableBorderDxfId="4">
  <autoFilter ref="A1:D21" xr:uid="{CE3B848A-BA9D-4DDB-BB54-F5D2182D4351}"/>
  <tableColumns count="4">
    <tableColumn id="1" xr3:uid="{5C65493F-F8BD-4F90-A738-DA6A74FF098A}" name="Restaurant" dataDxfId="3"/>
    <tableColumn id="2" xr3:uid="{F899BC08-677B-4C02-B44A-6999EEE2A86D}" name="Villes" dataDxfId="2"/>
    <tableColumn id="3" xr3:uid="{ACAC4893-FC9C-4957-9A02-628D3EBDC036}" name="Type" dataDxfId="1"/>
    <tableColumn id="4" xr3:uid="{2608C4AD-71A2-4F32-84B5-2804163FBA8B}" name="Budge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CEC59-94E9-48B4-95BE-6C68C480A958}">
  <dimension ref="A1:K14"/>
  <sheetViews>
    <sheetView tabSelected="1" workbookViewId="0">
      <selection activeCell="A4" sqref="A4"/>
    </sheetView>
  </sheetViews>
  <sheetFormatPr baseColWidth="10" defaultRowHeight="13.2" x14ac:dyDescent="0.25"/>
  <cols>
    <col min="2" max="2" width="23.109375" customWidth="1"/>
    <col min="3" max="3" width="6.21875" customWidth="1"/>
    <col min="4" max="4" width="23.21875" customWidth="1"/>
    <col min="10" max="10" width="13.88671875" customWidth="1"/>
  </cols>
  <sheetData>
    <row r="1" spans="1:11" x14ac:dyDescent="0.25">
      <c r="A1" s="15"/>
      <c r="B1" s="16"/>
      <c r="C1" s="16"/>
      <c r="D1" s="17"/>
    </row>
    <row r="2" spans="1:11" ht="18" x14ac:dyDescent="0.35">
      <c r="A2" s="18" t="s">
        <v>140</v>
      </c>
      <c r="B2" s="19"/>
      <c r="C2" s="19"/>
      <c r="D2" s="20"/>
    </row>
    <row r="3" spans="1:11" ht="13.8" thickBot="1" x14ac:dyDescent="0.3">
      <c r="A3" s="21"/>
      <c r="B3" s="22"/>
      <c r="C3" s="22"/>
      <c r="D3" s="23"/>
    </row>
    <row r="6" spans="1:11" x14ac:dyDescent="0.25">
      <c r="B6" s="47" t="s">
        <v>141</v>
      </c>
      <c r="D6" t="s">
        <v>176</v>
      </c>
      <c r="K6" s="47" t="s">
        <v>173</v>
      </c>
    </row>
    <row r="8" spans="1:11" x14ac:dyDescent="0.25">
      <c r="B8" s="47" t="s">
        <v>142</v>
      </c>
      <c r="D8" t="s">
        <v>145</v>
      </c>
      <c r="K8" s="47" t="s">
        <v>173</v>
      </c>
    </row>
    <row r="10" spans="1:11" x14ac:dyDescent="0.25">
      <c r="B10" s="47" t="s">
        <v>143</v>
      </c>
      <c r="D10" t="s">
        <v>146</v>
      </c>
    </row>
    <row r="11" spans="1:11" x14ac:dyDescent="0.25">
      <c r="D11" t="s">
        <v>175</v>
      </c>
    </row>
    <row r="13" spans="1:11" x14ac:dyDescent="0.25">
      <c r="B13" s="47" t="s">
        <v>144</v>
      </c>
      <c r="D13" t="s">
        <v>147</v>
      </c>
    </row>
    <row r="14" spans="1:11" x14ac:dyDescent="0.25">
      <c r="D14" t="s">
        <v>175</v>
      </c>
    </row>
  </sheetData>
  <hyperlinks>
    <hyperlink ref="B6" location="LiaisonsParFonctions!A1" display="LiaisonsParFonctions" xr:uid="{ABD94653-22DD-4464-ABFF-67993A0C4BB8}"/>
    <hyperlink ref="K6" location="LiaisonsParFonctions_Solution!A1" display="Solution" xr:uid="{BA880929-7259-4B8B-AB28-0483E9E73033}"/>
    <hyperlink ref="B8" location="LiaisonsParTCD!A1" display="LiaisonsParTCD" xr:uid="{E33DE04C-D597-4E55-9C36-A9455D9119DE}"/>
    <hyperlink ref="K8" location="LiaisonsParTCD_Solution!A1" display="Solution" xr:uid="{05346E09-F869-4D1C-8236-E6C2B5CF9C32}"/>
    <hyperlink ref="B10" location="LiaisonsParPowerPivot_Solution!A1" display="LiaisonParPowerPivot" xr:uid="{5ABD491A-9D62-4778-9B17-56E0C33A0B0A}"/>
    <hyperlink ref="B13" location="LiaisonsParPowerQuery_Solution!A1" display="LiaisonsParPowerQuery" xr:uid="{D98AE878-A485-461B-A7EC-69EE5E9223F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EEB49-2571-4FE0-95B2-C3059D66CC12}">
  <dimension ref="A1:P10"/>
  <sheetViews>
    <sheetView workbookViewId="0">
      <selection activeCell="P1" sqref="P1"/>
    </sheetView>
  </sheetViews>
  <sheetFormatPr baseColWidth="10" defaultRowHeight="13.2" x14ac:dyDescent="0.25"/>
  <cols>
    <col min="4" max="4" width="19.6640625" customWidth="1"/>
  </cols>
  <sheetData>
    <row r="1" spans="1:16" x14ac:dyDescent="0.25">
      <c r="A1" s="15"/>
      <c r="B1" s="16"/>
      <c r="C1" s="16"/>
      <c r="D1" s="17"/>
      <c r="P1" s="47" t="s">
        <v>8</v>
      </c>
    </row>
    <row r="2" spans="1:16" ht="18" x14ac:dyDescent="0.35">
      <c r="A2" s="35" t="s">
        <v>169</v>
      </c>
      <c r="B2" s="33"/>
      <c r="C2" s="33"/>
      <c r="D2" s="34"/>
    </row>
    <row r="3" spans="1:16" ht="13.8" thickBot="1" x14ac:dyDescent="0.3">
      <c r="A3" s="21"/>
      <c r="B3" s="22"/>
      <c r="C3" s="22"/>
      <c r="D3" s="23"/>
    </row>
    <row r="6" spans="1:16" x14ac:dyDescent="0.25">
      <c r="B6" t="s">
        <v>170</v>
      </c>
    </row>
    <row r="8" spans="1:16" x14ac:dyDescent="0.25">
      <c r="B8" s="46" t="s">
        <v>171</v>
      </c>
    </row>
    <row r="10" spans="1:16" x14ac:dyDescent="0.25">
      <c r="B10" s="46" t="s">
        <v>172</v>
      </c>
    </row>
  </sheetData>
  <hyperlinks>
    <hyperlink ref="P1" location="Sommaire!A1" display="Retour" xr:uid="{60F26492-BED9-4F90-A318-EEE57F29B5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10534-7669-45D4-9000-F61F85D8FAD7}">
  <dimension ref="A1:L36"/>
  <sheetViews>
    <sheetView workbookViewId="0">
      <selection activeCell="D8" sqref="D8"/>
    </sheetView>
  </sheetViews>
  <sheetFormatPr baseColWidth="10" defaultRowHeight="13.2" x14ac:dyDescent="0.25"/>
  <cols>
    <col min="1" max="1" width="36.88671875" bestFit="1" customWidth="1"/>
    <col min="2" max="2" width="34.44140625" bestFit="1" customWidth="1"/>
    <col min="3" max="3" width="11.44140625" customWidth="1"/>
    <col min="4" max="4" width="10.6640625" customWidth="1"/>
    <col min="5" max="5" width="12.33203125" customWidth="1"/>
    <col min="6" max="6" width="15" customWidth="1"/>
    <col min="7" max="7" width="12.33203125" customWidth="1"/>
    <col min="8" max="8" width="20.44140625" bestFit="1" customWidth="1"/>
  </cols>
  <sheetData>
    <row r="1" spans="1:12" s="4" customFormat="1" ht="20.25" customHeight="1" thickBot="1" x14ac:dyDescent="0.3">
      <c r="A1" s="41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2" t="s">
        <v>5</v>
      </c>
      <c r="G1" s="42" t="s">
        <v>6</v>
      </c>
      <c r="H1" s="43" t="s">
        <v>7</v>
      </c>
      <c r="L1"/>
    </row>
    <row r="2" spans="1:12" x14ac:dyDescent="0.25">
      <c r="A2" s="37" t="s">
        <v>9</v>
      </c>
      <c r="B2" s="6" t="s">
        <v>10</v>
      </c>
      <c r="C2" s="6" t="s">
        <v>11</v>
      </c>
      <c r="D2" s="6" t="s">
        <v>12</v>
      </c>
      <c r="E2" s="6" t="s">
        <v>13</v>
      </c>
      <c r="F2" s="6">
        <f>VALUE(LEFT(E2,SEARCH("EUR",E2)-2))</f>
        <v>4.99</v>
      </c>
      <c r="G2" s="6" t="s">
        <v>14</v>
      </c>
      <c r="H2" s="39" t="s">
        <v>15</v>
      </c>
    </row>
    <row r="3" spans="1:12" x14ac:dyDescent="0.25">
      <c r="A3" s="38" t="s">
        <v>16</v>
      </c>
      <c r="B3" s="9" t="s">
        <v>17</v>
      </c>
      <c r="C3" s="9" t="s">
        <v>11</v>
      </c>
      <c r="D3" s="9" t="s">
        <v>18</v>
      </c>
      <c r="E3" s="9" t="s">
        <v>19</v>
      </c>
      <c r="F3" s="9">
        <f t="shared" ref="F3:F30" si="0">VALUE(LEFT(E3,SEARCH("EUR",E3)-2))</f>
        <v>16.899999999999999</v>
      </c>
      <c r="G3" s="9" t="s">
        <v>14</v>
      </c>
      <c r="H3" s="40" t="s">
        <v>20</v>
      </c>
    </row>
    <row r="4" spans="1:12" x14ac:dyDescent="0.25">
      <c r="A4" s="38" t="s">
        <v>21</v>
      </c>
      <c r="B4" s="9" t="s">
        <v>22</v>
      </c>
      <c r="C4" s="9" t="s">
        <v>11</v>
      </c>
      <c r="D4" s="9" t="s">
        <v>23</v>
      </c>
      <c r="E4" s="9" t="s">
        <v>24</v>
      </c>
      <c r="F4" s="9">
        <f t="shared" si="0"/>
        <v>19.78</v>
      </c>
      <c r="G4" s="9" t="s">
        <v>14</v>
      </c>
      <c r="H4" s="40" t="s">
        <v>20</v>
      </c>
    </row>
    <row r="5" spans="1:12" x14ac:dyDescent="0.25">
      <c r="A5" s="38" t="s">
        <v>25</v>
      </c>
      <c r="B5" s="9" t="s">
        <v>26</v>
      </c>
      <c r="C5" s="9" t="s">
        <v>11</v>
      </c>
      <c r="D5" s="9" t="s">
        <v>12</v>
      </c>
      <c r="E5" s="9" t="s">
        <v>27</v>
      </c>
      <c r="F5" s="9">
        <f t="shared" si="0"/>
        <v>4.79</v>
      </c>
      <c r="G5" s="9" t="s">
        <v>14</v>
      </c>
      <c r="H5" s="40" t="s">
        <v>28</v>
      </c>
    </row>
    <row r="6" spans="1:12" x14ac:dyDescent="0.25">
      <c r="A6" s="38" t="s">
        <v>29</v>
      </c>
      <c r="B6" s="9" t="s">
        <v>30</v>
      </c>
      <c r="C6" s="9" t="s">
        <v>11</v>
      </c>
      <c r="D6" s="9" t="s">
        <v>12</v>
      </c>
      <c r="E6" s="9" t="s">
        <v>31</v>
      </c>
      <c r="F6" s="9">
        <f t="shared" si="0"/>
        <v>4.1900000000000004</v>
      </c>
      <c r="G6" s="9" t="s">
        <v>14</v>
      </c>
      <c r="H6" s="40" t="s">
        <v>15</v>
      </c>
    </row>
    <row r="7" spans="1:12" x14ac:dyDescent="0.25">
      <c r="A7" s="38" t="s">
        <v>32</v>
      </c>
      <c r="B7" s="9" t="s">
        <v>33</v>
      </c>
      <c r="C7" s="9" t="s">
        <v>11</v>
      </c>
      <c r="D7" s="9" t="s">
        <v>34</v>
      </c>
      <c r="E7" s="9" t="s">
        <v>35</v>
      </c>
      <c r="F7" s="9">
        <f t="shared" si="0"/>
        <v>24.7</v>
      </c>
      <c r="G7" s="9" t="s">
        <v>14</v>
      </c>
      <c r="H7" s="40" t="s">
        <v>36</v>
      </c>
    </row>
    <row r="8" spans="1:12" x14ac:dyDescent="0.25">
      <c r="A8" s="38" t="s">
        <v>37</v>
      </c>
      <c r="B8" s="9" t="s">
        <v>38</v>
      </c>
      <c r="C8" s="9" t="s">
        <v>11</v>
      </c>
      <c r="D8" s="9" t="s">
        <v>12</v>
      </c>
      <c r="E8" s="9" t="s">
        <v>39</v>
      </c>
      <c r="F8" s="9">
        <f t="shared" si="0"/>
        <v>10.6</v>
      </c>
      <c r="G8" s="9" t="s">
        <v>14</v>
      </c>
      <c r="H8" s="40" t="s">
        <v>15</v>
      </c>
    </row>
    <row r="9" spans="1:12" x14ac:dyDescent="0.25">
      <c r="A9" s="38" t="s">
        <v>40</v>
      </c>
      <c r="B9" s="9" t="s">
        <v>41</v>
      </c>
      <c r="C9" s="9" t="s">
        <v>11</v>
      </c>
      <c r="D9" s="9" t="s">
        <v>18</v>
      </c>
      <c r="E9" s="9" t="s">
        <v>42</v>
      </c>
      <c r="F9" s="9">
        <f t="shared" si="0"/>
        <v>6.29</v>
      </c>
      <c r="G9" s="9" t="s">
        <v>14</v>
      </c>
      <c r="H9" s="40" t="s">
        <v>15</v>
      </c>
    </row>
    <row r="10" spans="1:12" x14ac:dyDescent="0.25">
      <c r="A10" s="38" t="s">
        <v>43</v>
      </c>
      <c r="B10" s="9" t="s">
        <v>44</v>
      </c>
      <c r="C10" s="9" t="s">
        <v>11</v>
      </c>
      <c r="D10" s="9" t="s">
        <v>18</v>
      </c>
      <c r="E10" s="9" t="s">
        <v>45</v>
      </c>
      <c r="F10" s="9">
        <f t="shared" si="0"/>
        <v>12.99</v>
      </c>
      <c r="G10" s="9" t="s">
        <v>14</v>
      </c>
      <c r="H10" s="40" t="s">
        <v>46</v>
      </c>
    </row>
    <row r="11" spans="1:12" x14ac:dyDescent="0.25">
      <c r="A11" s="38" t="s">
        <v>47</v>
      </c>
      <c r="B11" s="9" t="s">
        <v>48</v>
      </c>
      <c r="C11" s="9" t="s">
        <v>49</v>
      </c>
      <c r="D11" s="9" t="s">
        <v>50</v>
      </c>
      <c r="E11" s="9" t="s">
        <v>51</v>
      </c>
      <c r="F11" s="9">
        <f t="shared" si="0"/>
        <v>2.39</v>
      </c>
      <c r="G11" s="9" t="s">
        <v>14</v>
      </c>
      <c r="H11" s="40" t="s">
        <v>46</v>
      </c>
    </row>
    <row r="12" spans="1:12" x14ac:dyDescent="0.25">
      <c r="A12" s="38" t="s">
        <v>52</v>
      </c>
      <c r="B12" s="9" t="s">
        <v>52</v>
      </c>
      <c r="C12" s="9" t="s">
        <v>49</v>
      </c>
      <c r="D12" s="9" t="s">
        <v>12</v>
      </c>
      <c r="E12" s="9" t="s">
        <v>53</v>
      </c>
      <c r="F12" s="9">
        <f t="shared" si="0"/>
        <v>6.49</v>
      </c>
      <c r="G12" s="9" t="s">
        <v>14</v>
      </c>
      <c r="H12" s="40" t="s">
        <v>46</v>
      </c>
    </row>
    <row r="13" spans="1:12" x14ac:dyDescent="0.25">
      <c r="A13" s="38" t="s">
        <v>54</v>
      </c>
      <c r="B13" s="9" t="s">
        <v>55</v>
      </c>
      <c r="C13" s="9" t="s">
        <v>49</v>
      </c>
      <c r="D13" s="9" t="s">
        <v>12</v>
      </c>
      <c r="E13" s="9" t="s">
        <v>56</v>
      </c>
      <c r="F13" s="9">
        <f t="shared" si="0"/>
        <v>9.19</v>
      </c>
      <c r="G13" s="9" t="s">
        <v>14</v>
      </c>
      <c r="H13" s="40" t="s">
        <v>46</v>
      </c>
    </row>
    <row r="14" spans="1:12" x14ac:dyDescent="0.25">
      <c r="A14" s="38" t="s">
        <v>57</v>
      </c>
      <c r="B14" s="9" t="s">
        <v>58</v>
      </c>
      <c r="C14" s="9" t="s">
        <v>49</v>
      </c>
      <c r="D14" s="9" t="s">
        <v>59</v>
      </c>
      <c r="E14" s="9" t="s">
        <v>60</v>
      </c>
      <c r="F14" s="9">
        <f t="shared" si="0"/>
        <v>34.9</v>
      </c>
      <c r="G14" s="9" t="s">
        <v>14</v>
      </c>
      <c r="H14" s="40" t="s">
        <v>46</v>
      </c>
    </row>
    <row r="15" spans="1:12" x14ac:dyDescent="0.25">
      <c r="A15" s="38" t="s">
        <v>61</v>
      </c>
      <c r="B15" s="9" t="s">
        <v>62</v>
      </c>
      <c r="C15" s="9" t="s">
        <v>49</v>
      </c>
      <c r="D15" s="9" t="s">
        <v>50</v>
      </c>
      <c r="E15" s="9" t="s">
        <v>63</v>
      </c>
      <c r="F15" s="9">
        <f t="shared" si="0"/>
        <v>3.99</v>
      </c>
      <c r="G15" s="9" t="s">
        <v>14</v>
      </c>
      <c r="H15" s="40" t="s">
        <v>46</v>
      </c>
    </row>
    <row r="16" spans="1:12" x14ac:dyDescent="0.25">
      <c r="A16" s="38" t="s">
        <v>64</v>
      </c>
      <c r="B16" s="9" t="s">
        <v>65</v>
      </c>
      <c r="C16" s="9" t="s">
        <v>49</v>
      </c>
      <c r="D16" s="9" t="s">
        <v>18</v>
      </c>
      <c r="E16" s="9" t="s">
        <v>53</v>
      </c>
      <c r="F16" s="9">
        <f t="shared" si="0"/>
        <v>6.49</v>
      </c>
      <c r="G16" s="9" t="s">
        <v>14</v>
      </c>
      <c r="H16" s="40" t="s">
        <v>66</v>
      </c>
    </row>
    <row r="17" spans="1:8" x14ac:dyDescent="0.25">
      <c r="A17" s="38" t="s">
        <v>67</v>
      </c>
      <c r="B17" s="9" t="s">
        <v>65</v>
      </c>
      <c r="C17" s="9" t="s">
        <v>49</v>
      </c>
      <c r="D17" s="9" t="s">
        <v>68</v>
      </c>
      <c r="E17" s="9" t="s">
        <v>69</v>
      </c>
      <c r="F17" s="9">
        <f t="shared" si="0"/>
        <v>5.99</v>
      </c>
      <c r="G17" s="9" t="s">
        <v>14</v>
      </c>
      <c r="H17" s="40" t="s">
        <v>70</v>
      </c>
    </row>
    <row r="18" spans="1:8" x14ac:dyDescent="0.25">
      <c r="A18" s="38" t="s">
        <v>71</v>
      </c>
      <c r="B18" s="9" t="s">
        <v>71</v>
      </c>
      <c r="C18" s="9" t="s">
        <v>49</v>
      </c>
      <c r="D18" s="9" t="s">
        <v>72</v>
      </c>
      <c r="E18" s="9" t="s">
        <v>73</v>
      </c>
      <c r="F18" s="9">
        <f t="shared" si="0"/>
        <v>10.9</v>
      </c>
      <c r="G18" s="9" t="s">
        <v>14</v>
      </c>
      <c r="H18" s="40" t="s">
        <v>70</v>
      </c>
    </row>
    <row r="19" spans="1:8" x14ac:dyDescent="0.25">
      <c r="A19" s="38" t="s">
        <v>74</v>
      </c>
      <c r="B19" s="9" t="s">
        <v>75</v>
      </c>
      <c r="C19" s="9" t="s">
        <v>49</v>
      </c>
      <c r="D19" s="9" t="s">
        <v>50</v>
      </c>
      <c r="E19" s="9" t="s">
        <v>13</v>
      </c>
      <c r="F19" s="9">
        <f t="shared" si="0"/>
        <v>4.99</v>
      </c>
      <c r="G19" s="9" t="s">
        <v>14</v>
      </c>
      <c r="H19" s="40" t="s">
        <v>66</v>
      </c>
    </row>
    <row r="20" spans="1:8" x14ac:dyDescent="0.25">
      <c r="A20" s="38" t="s">
        <v>76</v>
      </c>
      <c r="B20" s="9" t="s">
        <v>77</v>
      </c>
      <c r="C20" s="9" t="s">
        <v>78</v>
      </c>
      <c r="D20" s="9" t="s">
        <v>50</v>
      </c>
      <c r="E20" s="9" t="s">
        <v>79</v>
      </c>
      <c r="F20" s="9">
        <f t="shared" si="0"/>
        <v>3.19</v>
      </c>
      <c r="G20" s="9" t="s">
        <v>14</v>
      </c>
      <c r="H20" s="40" t="s">
        <v>80</v>
      </c>
    </row>
    <row r="21" spans="1:8" x14ac:dyDescent="0.25">
      <c r="A21" s="38" t="s">
        <v>81</v>
      </c>
      <c r="B21" s="9" t="s">
        <v>82</v>
      </c>
      <c r="C21" s="9" t="s">
        <v>78</v>
      </c>
      <c r="D21" s="9" t="s">
        <v>68</v>
      </c>
      <c r="E21" s="9" t="s">
        <v>83</v>
      </c>
      <c r="F21" s="9">
        <f t="shared" si="0"/>
        <v>2.79</v>
      </c>
      <c r="G21" s="9" t="s">
        <v>14</v>
      </c>
      <c r="H21" s="40" t="s">
        <v>80</v>
      </c>
    </row>
    <row r="22" spans="1:8" x14ac:dyDescent="0.25">
      <c r="A22" s="38" t="s">
        <v>84</v>
      </c>
      <c r="B22" s="9" t="s">
        <v>85</v>
      </c>
      <c r="C22" s="9" t="s">
        <v>78</v>
      </c>
      <c r="D22" s="9" t="s">
        <v>12</v>
      </c>
      <c r="E22" s="9" t="s">
        <v>51</v>
      </c>
      <c r="F22" s="9">
        <f t="shared" si="0"/>
        <v>2.39</v>
      </c>
      <c r="G22" s="9" t="s">
        <v>14</v>
      </c>
      <c r="H22" s="40" t="s">
        <v>80</v>
      </c>
    </row>
    <row r="23" spans="1:8" x14ac:dyDescent="0.25">
      <c r="A23" s="38" t="s">
        <v>86</v>
      </c>
      <c r="B23" s="9" t="s">
        <v>87</v>
      </c>
      <c r="C23" s="9" t="s">
        <v>78</v>
      </c>
      <c r="D23" s="9" t="s">
        <v>50</v>
      </c>
      <c r="E23" s="9" t="s">
        <v>88</v>
      </c>
      <c r="F23" s="9">
        <f t="shared" si="0"/>
        <v>2.99</v>
      </c>
      <c r="G23" s="9" t="s">
        <v>14</v>
      </c>
      <c r="H23" s="40" t="s">
        <v>80</v>
      </c>
    </row>
    <row r="24" spans="1:8" x14ac:dyDescent="0.25">
      <c r="A24" s="38" t="s">
        <v>89</v>
      </c>
      <c r="B24" s="9" t="s">
        <v>89</v>
      </c>
      <c r="C24" s="9" t="s">
        <v>11</v>
      </c>
      <c r="D24" s="9" t="s">
        <v>72</v>
      </c>
      <c r="E24" s="9" t="s">
        <v>90</v>
      </c>
      <c r="F24" s="9">
        <f t="shared" si="0"/>
        <v>16.7</v>
      </c>
      <c r="G24" s="9" t="s">
        <v>14</v>
      </c>
      <c r="H24" s="40" t="s">
        <v>66</v>
      </c>
    </row>
    <row r="25" spans="1:8" x14ac:dyDescent="0.25">
      <c r="A25" s="38" t="s">
        <v>91</v>
      </c>
      <c r="B25" s="9" t="s">
        <v>22</v>
      </c>
      <c r="C25" s="9" t="s">
        <v>11</v>
      </c>
      <c r="D25" s="9" t="s">
        <v>18</v>
      </c>
      <c r="E25" s="9" t="s">
        <v>92</v>
      </c>
      <c r="F25" s="9">
        <f t="shared" si="0"/>
        <v>48.9</v>
      </c>
      <c r="G25" s="9" t="s">
        <v>14</v>
      </c>
      <c r="H25" s="40" t="s">
        <v>80</v>
      </c>
    </row>
    <row r="26" spans="1:8" x14ac:dyDescent="0.25">
      <c r="A26" s="38" t="s">
        <v>93</v>
      </c>
      <c r="B26" s="9" t="s">
        <v>22</v>
      </c>
      <c r="C26" s="9" t="s">
        <v>11</v>
      </c>
      <c r="D26" s="9" t="s">
        <v>23</v>
      </c>
      <c r="E26" s="9" t="s">
        <v>94</v>
      </c>
      <c r="F26" s="9">
        <f t="shared" si="0"/>
        <v>9.99</v>
      </c>
      <c r="G26" s="9" t="s">
        <v>14</v>
      </c>
      <c r="H26" s="40" t="s">
        <v>28</v>
      </c>
    </row>
    <row r="27" spans="1:8" x14ac:dyDescent="0.25">
      <c r="A27" s="38" t="s">
        <v>95</v>
      </c>
      <c r="B27" s="9" t="s">
        <v>96</v>
      </c>
      <c r="C27" s="9" t="s">
        <v>11</v>
      </c>
      <c r="D27" s="9" t="s">
        <v>72</v>
      </c>
      <c r="E27" s="9" t="s">
        <v>97</v>
      </c>
      <c r="F27" s="9">
        <f t="shared" si="0"/>
        <v>6.19</v>
      </c>
      <c r="G27" s="9" t="s">
        <v>14</v>
      </c>
      <c r="H27" s="40" t="s">
        <v>28</v>
      </c>
    </row>
    <row r="28" spans="1:8" x14ac:dyDescent="0.25">
      <c r="A28" s="38" t="s">
        <v>98</v>
      </c>
      <c r="B28" s="9" t="s">
        <v>75</v>
      </c>
      <c r="C28" s="9" t="s">
        <v>11</v>
      </c>
      <c r="D28" s="9" t="s">
        <v>50</v>
      </c>
      <c r="E28" s="9" t="s">
        <v>79</v>
      </c>
      <c r="F28" s="9">
        <f t="shared" si="0"/>
        <v>3.19</v>
      </c>
      <c r="G28" s="9" t="s">
        <v>14</v>
      </c>
      <c r="H28" s="40" t="s">
        <v>28</v>
      </c>
    </row>
    <row r="29" spans="1:8" x14ac:dyDescent="0.25">
      <c r="A29" s="38" t="s">
        <v>99</v>
      </c>
      <c r="B29" s="9" t="s">
        <v>100</v>
      </c>
      <c r="C29" s="9" t="s">
        <v>11</v>
      </c>
      <c r="D29" s="9" t="s">
        <v>12</v>
      </c>
      <c r="E29" s="9" t="s">
        <v>101</v>
      </c>
      <c r="F29" s="9">
        <f t="shared" si="0"/>
        <v>5.95</v>
      </c>
      <c r="G29" s="9" t="s">
        <v>14</v>
      </c>
      <c r="H29" s="40" t="s">
        <v>36</v>
      </c>
    </row>
    <row r="30" spans="1:8" x14ac:dyDescent="0.25">
      <c r="A30" s="38" t="s">
        <v>102</v>
      </c>
      <c r="B30" s="9" t="s">
        <v>103</v>
      </c>
      <c r="C30" s="9" t="s">
        <v>11</v>
      </c>
      <c r="D30" s="9" t="s">
        <v>34</v>
      </c>
      <c r="E30" s="9" t="s">
        <v>104</v>
      </c>
      <c r="F30" s="9">
        <f t="shared" si="0"/>
        <v>22.2</v>
      </c>
      <c r="G30" s="9" t="s">
        <v>14</v>
      </c>
      <c r="H30" s="40" t="s">
        <v>70</v>
      </c>
    </row>
    <row r="32" spans="1:8" x14ac:dyDescent="0.25">
      <c r="E32" s="14"/>
    </row>
    <row r="34" spans="5:5" x14ac:dyDescent="0.25">
      <c r="E34" s="14"/>
    </row>
    <row r="36" spans="5:5" x14ac:dyDescent="0.25">
      <c r="E36" s="14"/>
    </row>
  </sheetData>
  <dataValidations count="2">
    <dataValidation type="list" allowBlank="1" showInputMessage="1" showErrorMessage="1" sqref="H2:H30" xr:uid="{19B5CFC1-A28C-4809-839C-0B5E00E01462}">
      <formula1>clients</formula1>
    </dataValidation>
    <dataValidation type="list" allowBlank="1" showInputMessage="1" showErrorMessage="1" sqref="C2:C30" xr:uid="{23A7FAFF-E061-4095-94E1-926564109216}">
      <formula1>"Rouge,Rosé,Blanc"</formula1>
    </dataValidation>
  </dataValidations>
  <pageMargins left="0.78740157499999996" right="0.78740157499999996" top="0.984251969" bottom="0.984251969" header="0.4921259845" footer="0.4921259845"/>
  <headerFooter alignWithMargins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ED253-8AEC-400E-9A01-51E87C401BAE}">
  <dimension ref="A1:D21"/>
  <sheetViews>
    <sheetView workbookViewId="0">
      <selection activeCell="A2" sqref="A2:D21"/>
    </sheetView>
  </sheetViews>
  <sheetFormatPr baseColWidth="10" defaultRowHeight="13.2" x14ac:dyDescent="0.25"/>
  <cols>
    <col min="1" max="1" width="23.109375" customWidth="1"/>
    <col min="2" max="2" width="40.33203125" bestFit="1" customWidth="1"/>
    <col min="3" max="3" width="19.44140625" customWidth="1"/>
  </cols>
  <sheetData>
    <row r="1" spans="1:4" ht="20.25" customHeight="1" thickBot="1" x14ac:dyDescent="0.3">
      <c r="A1" s="41" t="s">
        <v>105</v>
      </c>
      <c r="B1" s="42" t="s">
        <v>106</v>
      </c>
      <c r="C1" s="42" t="s">
        <v>107</v>
      </c>
      <c r="D1" s="43" t="s">
        <v>108</v>
      </c>
    </row>
    <row r="2" spans="1:4" ht="12.75" customHeight="1" x14ac:dyDescent="0.25">
      <c r="A2" s="37" t="s">
        <v>70</v>
      </c>
      <c r="B2" s="6" t="s">
        <v>109</v>
      </c>
      <c r="C2" s="6" t="s">
        <v>110</v>
      </c>
      <c r="D2" s="39">
        <v>30</v>
      </c>
    </row>
    <row r="3" spans="1:4" ht="12.75" customHeight="1" x14ac:dyDescent="0.25">
      <c r="A3" s="38" t="s">
        <v>20</v>
      </c>
      <c r="B3" s="9" t="s">
        <v>111</v>
      </c>
      <c r="C3" s="9" t="s">
        <v>112</v>
      </c>
      <c r="D3" s="40">
        <v>20</v>
      </c>
    </row>
    <row r="4" spans="1:4" ht="12.75" customHeight="1" x14ac:dyDescent="0.25">
      <c r="A4" s="38" t="s">
        <v>28</v>
      </c>
      <c r="B4" s="9" t="s">
        <v>113</v>
      </c>
      <c r="C4" s="9" t="s">
        <v>114</v>
      </c>
      <c r="D4" s="40">
        <v>60</v>
      </c>
    </row>
    <row r="5" spans="1:4" ht="12.75" customHeight="1" x14ac:dyDescent="0.25">
      <c r="A5" s="38" t="s">
        <v>15</v>
      </c>
      <c r="B5" s="9" t="s">
        <v>109</v>
      </c>
      <c r="C5" s="9" t="s">
        <v>114</v>
      </c>
      <c r="D5" s="40">
        <v>50</v>
      </c>
    </row>
    <row r="6" spans="1:4" ht="12.75" customHeight="1" x14ac:dyDescent="0.25">
      <c r="A6" s="38" t="s">
        <v>36</v>
      </c>
      <c r="B6" s="9" t="s">
        <v>113</v>
      </c>
      <c r="C6" s="9" t="s">
        <v>115</v>
      </c>
      <c r="D6" s="40">
        <v>50</v>
      </c>
    </row>
    <row r="7" spans="1:4" ht="12.75" customHeight="1" x14ac:dyDescent="0.25">
      <c r="A7" s="38" t="s">
        <v>46</v>
      </c>
      <c r="B7" s="9" t="s">
        <v>116</v>
      </c>
      <c r="C7" s="9" t="s">
        <v>114</v>
      </c>
      <c r="D7" s="40">
        <v>40</v>
      </c>
    </row>
    <row r="8" spans="1:4" ht="12.75" customHeight="1" x14ac:dyDescent="0.25">
      <c r="A8" s="38" t="s">
        <v>66</v>
      </c>
      <c r="B8" s="9" t="s">
        <v>113</v>
      </c>
      <c r="C8" s="9" t="s">
        <v>114</v>
      </c>
      <c r="D8" s="40">
        <v>30</v>
      </c>
    </row>
    <row r="9" spans="1:4" ht="12.75" customHeight="1" x14ac:dyDescent="0.25">
      <c r="A9" s="38" t="s">
        <v>80</v>
      </c>
      <c r="B9" s="9" t="s">
        <v>113</v>
      </c>
      <c r="C9" s="9" t="s">
        <v>114</v>
      </c>
      <c r="D9" s="40">
        <v>60</v>
      </c>
    </row>
    <row r="10" spans="1:4" ht="12.75" customHeight="1" x14ac:dyDescent="0.25">
      <c r="A10" s="38" t="s">
        <v>117</v>
      </c>
      <c r="B10" s="9" t="s">
        <v>118</v>
      </c>
      <c r="C10" s="9" t="s">
        <v>119</v>
      </c>
      <c r="D10" s="40">
        <v>15</v>
      </c>
    </row>
    <row r="11" spans="1:4" ht="12.75" customHeight="1" x14ac:dyDescent="0.25">
      <c r="A11" s="38" t="s">
        <v>120</v>
      </c>
      <c r="B11" s="9" t="s">
        <v>121</v>
      </c>
      <c r="C11" s="9" t="s">
        <v>110</v>
      </c>
      <c r="D11" s="40">
        <v>30</v>
      </c>
    </row>
    <row r="12" spans="1:4" ht="12.75" customHeight="1" x14ac:dyDescent="0.25">
      <c r="A12" s="38" t="s">
        <v>122</v>
      </c>
      <c r="B12" s="9" t="s">
        <v>113</v>
      </c>
      <c r="C12" s="9" t="s">
        <v>112</v>
      </c>
      <c r="D12" s="40">
        <v>25</v>
      </c>
    </row>
    <row r="13" spans="1:4" ht="12.75" customHeight="1" x14ac:dyDescent="0.25">
      <c r="A13" s="38" t="s">
        <v>123</v>
      </c>
      <c r="B13" s="9" t="s">
        <v>113</v>
      </c>
      <c r="C13" s="9" t="s">
        <v>124</v>
      </c>
      <c r="D13" s="40">
        <v>30</v>
      </c>
    </row>
    <row r="14" spans="1:4" ht="12.75" customHeight="1" x14ac:dyDescent="0.25">
      <c r="A14" s="38" t="s">
        <v>125</v>
      </c>
      <c r="B14" s="9" t="s">
        <v>126</v>
      </c>
      <c r="C14" s="9" t="s">
        <v>112</v>
      </c>
      <c r="D14" s="40">
        <v>40</v>
      </c>
    </row>
    <row r="15" spans="1:4" ht="12.75" customHeight="1" x14ac:dyDescent="0.25">
      <c r="A15" s="38" t="s">
        <v>127</v>
      </c>
      <c r="B15" s="9" t="s">
        <v>121</v>
      </c>
      <c r="C15" s="9" t="s">
        <v>128</v>
      </c>
      <c r="D15" s="40">
        <v>30</v>
      </c>
    </row>
    <row r="16" spans="1:4" ht="12.75" customHeight="1" x14ac:dyDescent="0.25">
      <c r="A16" s="38" t="s">
        <v>129</v>
      </c>
      <c r="B16" s="9" t="s">
        <v>130</v>
      </c>
      <c r="C16" s="9" t="s">
        <v>110</v>
      </c>
      <c r="D16" s="40">
        <v>25</v>
      </c>
    </row>
    <row r="17" spans="1:4" ht="12.75" customHeight="1" x14ac:dyDescent="0.25">
      <c r="A17" s="38" t="s">
        <v>131</v>
      </c>
      <c r="B17" s="9" t="s">
        <v>118</v>
      </c>
      <c r="C17" s="9" t="s">
        <v>132</v>
      </c>
      <c r="D17" s="40">
        <v>40</v>
      </c>
    </row>
    <row r="18" spans="1:4" ht="12.75" customHeight="1" x14ac:dyDescent="0.25">
      <c r="A18" s="38" t="s">
        <v>133</v>
      </c>
      <c r="B18" s="9" t="s">
        <v>113</v>
      </c>
      <c r="C18" s="9" t="s">
        <v>112</v>
      </c>
      <c r="D18" s="40">
        <v>25</v>
      </c>
    </row>
    <row r="19" spans="1:4" ht="12.75" customHeight="1" x14ac:dyDescent="0.25">
      <c r="A19" s="38" t="s">
        <v>134</v>
      </c>
      <c r="B19" s="9" t="s">
        <v>113</v>
      </c>
      <c r="C19" s="9" t="s">
        <v>110</v>
      </c>
      <c r="D19" s="40">
        <v>20</v>
      </c>
    </row>
    <row r="20" spans="1:4" ht="12.75" customHeight="1" x14ac:dyDescent="0.25">
      <c r="A20" s="38" t="s">
        <v>135</v>
      </c>
      <c r="B20" s="9" t="s">
        <v>136</v>
      </c>
      <c r="C20" s="9" t="s">
        <v>137</v>
      </c>
      <c r="D20" s="40">
        <v>40</v>
      </c>
    </row>
    <row r="21" spans="1:4" ht="12.75" customHeight="1" x14ac:dyDescent="0.25">
      <c r="A21" s="38" t="s">
        <v>138</v>
      </c>
      <c r="B21" s="9" t="s">
        <v>121</v>
      </c>
      <c r="C21" s="9" t="s">
        <v>139</v>
      </c>
      <c r="D21" s="40">
        <v>60</v>
      </c>
    </row>
  </sheetData>
  <pageMargins left="0.78740157499999996" right="0.78740157499999996" top="0.984251969" bottom="0.984251969" header="0.4921259845" footer="0.4921259845"/>
  <headerFooter alignWithMargins="0"/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2ECBF-1604-4789-85CE-F25E98BF86A2}">
  <dimension ref="A1:J37"/>
  <sheetViews>
    <sheetView workbookViewId="0"/>
  </sheetViews>
  <sheetFormatPr baseColWidth="10" defaultRowHeight="13.2" x14ac:dyDescent="0.25"/>
  <cols>
    <col min="1" max="1" width="35.5546875" bestFit="1" customWidth="1"/>
    <col min="2" max="2" width="33.6640625" bestFit="1" customWidth="1"/>
    <col min="3" max="3" width="9.21875" bestFit="1" customWidth="1"/>
    <col min="4" max="4" width="7.5546875" bestFit="1" customWidth="1"/>
    <col min="5" max="5" width="9.77734375" bestFit="1" customWidth="1"/>
    <col min="6" max="6" width="13.109375" bestFit="1" customWidth="1"/>
    <col min="7" max="7" width="9.21875" bestFit="1" customWidth="1"/>
    <col min="8" max="8" width="20.109375" bestFit="1" customWidth="1"/>
    <col min="10" max="10" width="17.6640625" bestFit="1" customWidth="1"/>
  </cols>
  <sheetData>
    <row r="1" spans="1:10" x14ac:dyDescent="0.25">
      <c r="A1" s="15"/>
      <c r="B1" s="16"/>
      <c r="C1" s="16"/>
      <c r="D1" s="17"/>
      <c r="J1" s="47" t="s">
        <v>8</v>
      </c>
    </row>
    <row r="2" spans="1:10" ht="18" x14ac:dyDescent="0.35">
      <c r="A2" s="35" t="s">
        <v>148</v>
      </c>
      <c r="B2" s="33"/>
      <c r="C2" s="33"/>
      <c r="D2" s="34"/>
    </row>
    <row r="3" spans="1:10" ht="18" x14ac:dyDescent="0.35">
      <c r="A3" s="35" t="s">
        <v>149</v>
      </c>
      <c r="B3" s="33"/>
      <c r="C3" s="33"/>
      <c r="D3" s="34"/>
    </row>
    <row r="4" spans="1:10" ht="18" x14ac:dyDescent="0.35">
      <c r="A4" s="36" t="s">
        <v>152</v>
      </c>
      <c r="B4" s="33"/>
      <c r="C4" s="33"/>
      <c r="D4" s="34"/>
    </row>
    <row r="5" spans="1:10" ht="13.8" thickBot="1" x14ac:dyDescent="0.3">
      <c r="A5" s="21"/>
      <c r="B5" s="22"/>
      <c r="C5" s="22"/>
      <c r="D5" s="23"/>
    </row>
    <row r="7" spans="1:10" ht="13.8" thickBot="1" x14ac:dyDescent="0.3"/>
    <row r="8" spans="1:10" ht="16.2" thickBot="1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150</v>
      </c>
      <c r="J8" s="3" t="s">
        <v>151</v>
      </c>
    </row>
    <row r="9" spans="1:10" x14ac:dyDescent="0.25">
      <c r="A9" s="5" t="s">
        <v>9</v>
      </c>
      <c r="B9" s="6" t="s">
        <v>10</v>
      </c>
      <c r="C9" s="6" t="s">
        <v>11</v>
      </c>
      <c r="D9" s="6" t="s">
        <v>12</v>
      </c>
      <c r="E9" s="6" t="s">
        <v>13</v>
      </c>
      <c r="F9" s="6">
        <f>VALUE(LEFT(E9,SEARCH("EUR",E9)-2))</f>
        <v>4.99</v>
      </c>
      <c r="G9" s="6" t="s">
        <v>14</v>
      </c>
      <c r="H9" s="6" t="s">
        <v>15</v>
      </c>
      <c r="I9" s="6"/>
      <c r="J9" s="7"/>
    </row>
    <row r="10" spans="1:10" x14ac:dyDescent="0.25">
      <c r="A10" s="8" t="s">
        <v>16</v>
      </c>
      <c r="B10" s="9" t="s">
        <v>17</v>
      </c>
      <c r="C10" s="9" t="s">
        <v>11</v>
      </c>
      <c r="D10" s="9" t="s">
        <v>18</v>
      </c>
      <c r="E10" s="9" t="s">
        <v>19</v>
      </c>
      <c r="F10" s="9">
        <f t="shared" ref="F10:F37" si="0">VALUE(LEFT(E10,SEARCH("EUR",E10)-2))</f>
        <v>16.899999999999999</v>
      </c>
      <c r="G10" s="9" t="s">
        <v>14</v>
      </c>
      <c r="H10" s="9" t="s">
        <v>20</v>
      </c>
      <c r="I10" s="9"/>
      <c r="J10" s="10"/>
    </row>
    <row r="11" spans="1:10" x14ac:dyDescent="0.25">
      <c r="A11" s="8" t="s">
        <v>21</v>
      </c>
      <c r="B11" s="9" t="s">
        <v>22</v>
      </c>
      <c r="C11" s="9" t="s">
        <v>11</v>
      </c>
      <c r="D11" s="9" t="s">
        <v>23</v>
      </c>
      <c r="E11" s="9" t="s">
        <v>24</v>
      </c>
      <c r="F11" s="9">
        <f t="shared" si="0"/>
        <v>19.78</v>
      </c>
      <c r="G11" s="9" t="s">
        <v>14</v>
      </c>
      <c r="H11" s="9" t="s">
        <v>20</v>
      </c>
      <c r="I11" s="9"/>
      <c r="J11" s="10"/>
    </row>
    <row r="12" spans="1:10" x14ac:dyDescent="0.25">
      <c r="A12" s="8" t="s">
        <v>25</v>
      </c>
      <c r="B12" s="9" t="s">
        <v>26</v>
      </c>
      <c r="C12" s="9" t="s">
        <v>11</v>
      </c>
      <c r="D12" s="9" t="s">
        <v>12</v>
      </c>
      <c r="E12" s="9" t="s">
        <v>27</v>
      </c>
      <c r="F12" s="9">
        <f t="shared" si="0"/>
        <v>4.79</v>
      </c>
      <c r="G12" s="9" t="s">
        <v>14</v>
      </c>
      <c r="H12" s="9" t="s">
        <v>28</v>
      </c>
      <c r="I12" s="9"/>
      <c r="J12" s="10"/>
    </row>
    <row r="13" spans="1:10" x14ac:dyDescent="0.25">
      <c r="A13" s="8" t="s">
        <v>29</v>
      </c>
      <c r="B13" s="9" t="s">
        <v>30</v>
      </c>
      <c r="C13" s="9" t="s">
        <v>11</v>
      </c>
      <c r="D13" s="9" t="s">
        <v>12</v>
      </c>
      <c r="E13" s="9" t="s">
        <v>31</v>
      </c>
      <c r="F13" s="9">
        <f t="shared" si="0"/>
        <v>4.1900000000000004</v>
      </c>
      <c r="G13" s="9" t="s">
        <v>14</v>
      </c>
      <c r="H13" s="9" t="s">
        <v>15</v>
      </c>
      <c r="I13" s="9"/>
      <c r="J13" s="10"/>
    </row>
    <row r="14" spans="1:10" x14ac:dyDescent="0.25">
      <c r="A14" s="8" t="s">
        <v>32</v>
      </c>
      <c r="B14" s="9" t="s">
        <v>33</v>
      </c>
      <c r="C14" s="9" t="s">
        <v>11</v>
      </c>
      <c r="D14" s="9" t="s">
        <v>34</v>
      </c>
      <c r="E14" s="9" t="s">
        <v>35</v>
      </c>
      <c r="F14" s="9">
        <f t="shared" si="0"/>
        <v>24.7</v>
      </c>
      <c r="G14" s="9" t="s">
        <v>14</v>
      </c>
      <c r="H14" s="9" t="s">
        <v>36</v>
      </c>
      <c r="I14" s="9"/>
      <c r="J14" s="10"/>
    </row>
    <row r="15" spans="1:10" x14ac:dyDescent="0.25">
      <c r="A15" s="8" t="s">
        <v>37</v>
      </c>
      <c r="B15" s="9" t="s">
        <v>38</v>
      </c>
      <c r="C15" s="9" t="s">
        <v>11</v>
      </c>
      <c r="D15" s="9" t="s">
        <v>12</v>
      </c>
      <c r="E15" s="9" t="s">
        <v>39</v>
      </c>
      <c r="F15" s="9">
        <f t="shared" si="0"/>
        <v>10.6</v>
      </c>
      <c r="G15" s="9" t="s">
        <v>14</v>
      </c>
      <c r="H15" s="9" t="s">
        <v>15</v>
      </c>
      <c r="I15" s="9"/>
      <c r="J15" s="10"/>
    </row>
    <row r="16" spans="1:10" x14ac:dyDescent="0.25">
      <c r="A16" s="8" t="s">
        <v>40</v>
      </c>
      <c r="B16" s="9" t="s">
        <v>41</v>
      </c>
      <c r="C16" s="9" t="s">
        <v>11</v>
      </c>
      <c r="D16" s="9" t="s">
        <v>18</v>
      </c>
      <c r="E16" s="9" t="s">
        <v>42</v>
      </c>
      <c r="F16" s="9">
        <f t="shared" si="0"/>
        <v>6.29</v>
      </c>
      <c r="G16" s="9" t="s">
        <v>14</v>
      </c>
      <c r="H16" s="9" t="s">
        <v>15</v>
      </c>
      <c r="I16" s="9"/>
      <c r="J16" s="10"/>
    </row>
    <row r="17" spans="1:10" x14ac:dyDescent="0.25">
      <c r="A17" s="8" t="s">
        <v>43</v>
      </c>
      <c r="B17" s="9" t="s">
        <v>44</v>
      </c>
      <c r="C17" s="9" t="s">
        <v>11</v>
      </c>
      <c r="D17" s="9" t="s">
        <v>18</v>
      </c>
      <c r="E17" s="9" t="s">
        <v>45</v>
      </c>
      <c r="F17" s="9">
        <f t="shared" si="0"/>
        <v>12.99</v>
      </c>
      <c r="G17" s="9" t="s">
        <v>14</v>
      </c>
      <c r="H17" s="9" t="s">
        <v>46</v>
      </c>
      <c r="I17" s="9"/>
      <c r="J17" s="10"/>
    </row>
    <row r="18" spans="1:10" x14ac:dyDescent="0.25">
      <c r="A18" s="8" t="s">
        <v>47</v>
      </c>
      <c r="B18" s="9" t="s">
        <v>48</v>
      </c>
      <c r="C18" s="9" t="s">
        <v>49</v>
      </c>
      <c r="D18" s="9" t="s">
        <v>50</v>
      </c>
      <c r="E18" s="9" t="s">
        <v>51</v>
      </c>
      <c r="F18" s="9">
        <f t="shared" si="0"/>
        <v>2.39</v>
      </c>
      <c r="G18" s="9" t="s">
        <v>14</v>
      </c>
      <c r="H18" s="9" t="s">
        <v>46</v>
      </c>
      <c r="I18" s="9"/>
      <c r="J18" s="10"/>
    </row>
    <row r="19" spans="1:10" x14ac:dyDescent="0.25">
      <c r="A19" s="8" t="s">
        <v>52</v>
      </c>
      <c r="B19" s="9" t="s">
        <v>52</v>
      </c>
      <c r="C19" s="9" t="s">
        <v>49</v>
      </c>
      <c r="D19" s="9" t="s">
        <v>12</v>
      </c>
      <c r="E19" s="9" t="s">
        <v>53</v>
      </c>
      <c r="F19" s="9">
        <f t="shared" si="0"/>
        <v>6.49</v>
      </c>
      <c r="G19" s="9" t="s">
        <v>14</v>
      </c>
      <c r="H19" s="9" t="s">
        <v>46</v>
      </c>
      <c r="I19" s="9"/>
      <c r="J19" s="10"/>
    </row>
    <row r="20" spans="1:10" x14ac:dyDescent="0.25">
      <c r="A20" s="8" t="s">
        <v>54</v>
      </c>
      <c r="B20" s="9" t="s">
        <v>55</v>
      </c>
      <c r="C20" s="9" t="s">
        <v>49</v>
      </c>
      <c r="D20" s="9" t="s">
        <v>12</v>
      </c>
      <c r="E20" s="9" t="s">
        <v>56</v>
      </c>
      <c r="F20" s="9">
        <f t="shared" si="0"/>
        <v>9.19</v>
      </c>
      <c r="G20" s="9" t="s">
        <v>14</v>
      </c>
      <c r="H20" s="9" t="s">
        <v>46</v>
      </c>
      <c r="I20" s="9"/>
      <c r="J20" s="10"/>
    </row>
    <row r="21" spans="1:10" x14ac:dyDescent="0.25">
      <c r="A21" s="8" t="s">
        <v>57</v>
      </c>
      <c r="B21" s="9" t="s">
        <v>58</v>
      </c>
      <c r="C21" s="9" t="s">
        <v>49</v>
      </c>
      <c r="D21" s="9" t="s">
        <v>59</v>
      </c>
      <c r="E21" s="9" t="s">
        <v>60</v>
      </c>
      <c r="F21" s="9">
        <f t="shared" si="0"/>
        <v>34.9</v>
      </c>
      <c r="G21" s="9" t="s">
        <v>14</v>
      </c>
      <c r="H21" s="9" t="s">
        <v>46</v>
      </c>
      <c r="I21" s="9"/>
      <c r="J21" s="10"/>
    </row>
    <row r="22" spans="1:10" x14ac:dyDescent="0.25">
      <c r="A22" s="8" t="s">
        <v>61</v>
      </c>
      <c r="B22" s="9" t="s">
        <v>62</v>
      </c>
      <c r="C22" s="9" t="s">
        <v>49</v>
      </c>
      <c r="D22" s="9" t="s">
        <v>50</v>
      </c>
      <c r="E22" s="9" t="s">
        <v>63</v>
      </c>
      <c r="F22" s="9">
        <f t="shared" si="0"/>
        <v>3.99</v>
      </c>
      <c r="G22" s="9" t="s">
        <v>14</v>
      </c>
      <c r="H22" s="9" t="s">
        <v>46</v>
      </c>
      <c r="I22" s="9"/>
      <c r="J22" s="10"/>
    </row>
    <row r="23" spans="1:10" x14ac:dyDescent="0.25">
      <c r="A23" s="8" t="s">
        <v>64</v>
      </c>
      <c r="B23" s="9" t="s">
        <v>65</v>
      </c>
      <c r="C23" s="9" t="s">
        <v>49</v>
      </c>
      <c r="D23" s="9" t="s">
        <v>18</v>
      </c>
      <c r="E23" s="9" t="s">
        <v>53</v>
      </c>
      <c r="F23" s="9">
        <f t="shared" si="0"/>
        <v>6.49</v>
      </c>
      <c r="G23" s="9" t="s">
        <v>14</v>
      </c>
      <c r="H23" s="9" t="s">
        <v>66</v>
      </c>
      <c r="I23" s="9"/>
      <c r="J23" s="10"/>
    </row>
    <row r="24" spans="1:10" x14ac:dyDescent="0.25">
      <c r="A24" s="8" t="s">
        <v>67</v>
      </c>
      <c r="B24" s="9" t="s">
        <v>65</v>
      </c>
      <c r="C24" s="9" t="s">
        <v>49</v>
      </c>
      <c r="D24" s="9" t="s">
        <v>68</v>
      </c>
      <c r="E24" s="9" t="s">
        <v>69</v>
      </c>
      <c r="F24" s="9">
        <f t="shared" si="0"/>
        <v>5.99</v>
      </c>
      <c r="G24" s="9" t="s">
        <v>14</v>
      </c>
      <c r="H24" s="9" t="s">
        <v>70</v>
      </c>
      <c r="I24" s="9"/>
      <c r="J24" s="10"/>
    </row>
    <row r="25" spans="1:10" x14ac:dyDescent="0.25">
      <c r="A25" s="8" t="s">
        <v>71</v>
      </c>
      <c r="B25" s="9" t="s">
        <v>71</v>
      </c>
      <c r="C25" s="9" t="s">
        <v>49</v>
      </c>
      <c r="D25" s="9" t="s">
        <v>72</v>
      </c>
      <c r="E25" s="9" t="s">
        <v>73</v>
      </c>
      <c r="F25" s="9">
        <f t="shared" si="0"/>
        <v>10.9</v>
      </c>
      <c r="G25" s="9" t="s">
        <v>14</v>
      </c>
      <c r="H25" s="9" t="s">
        <v>70</v>
      </c>
      <c r="I25" s="9"/>
      <c r="J25" s="10"/>
    </row>
    <row r="26" spans="1:10" x14ac:dyDescent="0.25">
      <c r="A26" s="8" t="s">
        <v>74</v>
      </c>
      <c r="B26" s="9" t="s">
        <v>75</v>
      </c>
      <c r="C26" s="9" t="s">
        <v>49</v>
      </c>
      <c r="D26" s="9" t="s">
        <v>50</v>
      </c>
      <c r="E26" s="9" t="s">
        <v>13</v>
      </c>
      <c r="F26" s="9">
        <f t="shared" si="0"/>
        <v>4.99</v>
      </c>
      <c r="G26" s="9" t="s">
        <v>14</v>
      </c>
      <c r="H26" s="9" t="s">
        <v>66</v>
      </c>
      <c r="I26" s="9"/>
      <c r="J26" s="10"/>
    </row>
    <row r="27" spans="1:10" x14ac:dyDescent="0.25">
      <c r="A27" s="8" t="s">
        <v>76</v>
      </c>
      <c r="B27" s="9" t="s">
        <v>77</v>
      </c>
      <c r="C27" s="9" t="s">
        <v>78</v>
      </c>
      <c r="D27" s="9" t="s">
        <v>50</v>
      </c>
      <c r="E27" s="9" t="s">
        <v>79</v>
      </c>
      <c r="F27" s="9">
        <f t="shared" si="0"/>
        <v>3.19</v>
      </c>
      <c r="G27" s="9" t="s">
        <v>14</v>
      </c>
      <c r="H27" s="9" t="s">
        <v>80</v>
      </c>
      <c r="I27" s="9"/>
      <c r="J27" s="10"/>
    </row>
    <row r="28" spans="1:10" x14ac:dyDescent="0.25">
      <c r="A28" s="8" t="s">
        <v>81</v>
      </c>
      <c r="B28" s="9" t="s">
        <v>82</v>
      </c>
      <c r="C28" s="9" t="s">
        <v>78</v>
      </c>
      <c r="D28" s="9" t="s">
        <v>68</v>
      </c>
      <c r="E28" s="9" t="s">
        <v>83</v>
      </c>
      <c r="F28" s="9">
        <f t="shared" si="0"/>
        <v>2.79</v>
      </c>
      <c r="G28" s="9" t="s">
        <v>14</v>
      </c>
      <c r="H28" s="9" t="s">
        <v>80</v>
      </c>
      <c r="I28" s="9"/>
      <c r="J28" s="10"/>
    </row>
    <row r="29" spans="1:10" x14ac:dyDescent="0.25">
      <c r="A29" s="8" t="s">
        <v>84</v>
      </c>
      <c r="B29" s="9" t="s">
        <v>85</v>
      </c>
      <c r="C29" s="9" t="s">
        <v>78</v>
      </c>
      <c r="D29" s="9" t="s">
        <v>12</v>
      </c>
      <c r="E29" s="9" t="s">
        <v>51</v>
      </c>
      <c r="F29" s="9">
        <f t="shared" si="0"/>
        <v>2.39</v>
      </c>
      <c r="G29" s="9" t="s">
        <v>14</v>
      </c>
      <c r="H29" s="9" t="s">
        <v>80</v>
      </c>
      <c r="I29" s="9"/>
      <c r="J29" s="10"/>
    </row>
    <row r="30" spans="1:10" x14ac:dyDescent="0.25">
      <c r="A30" s="8" t="s">
        <v>86</v>
      </c>
      <c r="B30" s="9" t="s">
        <v>87</v>
      </c>
      <c r="C30" s="9" t="s">
        <v>78</v>
      </c>
      <c r="D30" s="9" t="s">
        <v>50</v>
      </c>
      <c r="E30" s="9" t="s">
        <v>88</v>
      </c>
      <c r="F30" s="9">
        <f t="shared" si="0"/>
        <v>2.99</v>
      </c>
      <c r="G30" s="9" t="s">
        <v>14</v>
      </c>
      <c r="H30" s="9" t="s">
        <v>80</v>
      </c>
      <c r="I30" s="9"/>
      <c r="J30" s="10"/>
    </row>
    <row r="31" spans="1:10" x14ac:dyDescent="0.25">
      <c r="A31" s="8" t="s">
        <v>89</v>
      </c>
      <c r="B31" s="9" t="s">
        <v>89</v>
      </c>
      <c r="C31" s="9" t="s">
        <v>11</v>
      </c>
      <c r="D31" s="9" t="s">
        <v>72</v>
      </c>
      <c r="E31" s="9" t="s">
        <v>90</v>
      </c>
      <c r="F31" s="9">
        <f t="shared" si="0"/>
        <v>16.7</v>
      </c>
      <c r="G31" s="9" t="s">
        <v>14</v>
      </c>
      <c r="H31" s="9" t="s">
        <v>66</v>
      </c>
      <c r="I31" s="9"/>
      <c r="J31" s="10"/>
    </row>
    <row r="32" spans="1:10" x14ac:dyDescent="0.25">
      <c r="A32" s="8" t="s">
        <v>91</v>
      </c>
      <c r="B32" s="9" t="s">
        <v>22</v>
      </c>
      <c r="C32" s="9" t="s">
        <v>11</v>
      </c>
      <c r="D32" s="9" t="s">
        <v>18</v>
      </c>
      <c r="E32" s="9" t="s">
        <v>92</v>
      </c>
      <c r="F32" s="9">
        <f t="shared" si="0"/>
        <v>48.9</v>
      </c>
      <c r="G32" s="9" t="s">
        <v>14</v>
      </c>
      <c r="H32" s="9" t="s">
        <v>80</v>
      </c>
      <c r="I32" s="9"/>
      <c r="J32" s="10"/>
    </row>
    <row r="33" spans="1:10" x14ac:dyDescent="0.25">
      <c r="A33" s="8" t="s">
        <v>93</v>
      </c>
      <c r="B33" s="9" t="s">
        <v>22</v>
      </c>
      <c r="C33" s="9" t="s">
        <v>11</v>
      </c>
      <c r="D33" s="9" t="s">
        <v>23</v>
      </c>
      <c r="E33" s="9" t="s">
        <v>94</v>
      </c>
      <c r="F33" s="9">
        <f t="shared" si="0"/>
        <v>9.99</v>
      </c>
      <c r="G33" s="9" t="s">
        <v>14</v>
      </c>
      <c r="H33" s="9" t="s">
        <v>28</v>
      </c>
      <c r="I33" s="9"/>
      <c r="J33" s="10"/>
    </row>
    <row r="34" spans="1:10" x14ac:dyDescent="0.25">
      <c r="A34" s="8" t="s">
        <v>95</v>
      </c>
      <c r="B34" s="9" t="s">
        <v>96</v>
      </c>
      <c r="C34" s="9" t="s">
        <v>11</v>
      </c>
      <c r="D34" s="9" t="s">
        <v>72</v>
      </c>
      <c r="E34" s="9" t="s">
        <v>97</v>
      </c>
      <c r="F34" s="9">
        <f t="shared" si="0"/>
        <v>6.19</v>
      </c>
      <c r="G34" s="9" t="s">
        <v>14</v>
      </c>
      <c r="H34" s="9" t="s">
        <v>28</v>
      </c>
      <c r="I34" s="9"/>
      <c r="J34" s="10"/>
    </row>
    <row r="35" spans="1:10" x14ac:dyDescent="0.25">
      <c r="A35" s="8" t="s">
        <v>98</v>
      </c>
      <c r="B35" s="9" t="s">
        <v>75</v>
      </c>
      <c r="C35" s="9" t="s">
        <v>11</v>
      </c>
      <c r="D35" s="9" t="s">
        <v>50</v>
      </c>
      <c r="E35" s="9" t="s">
        <v>79</v>
      </c>
      <c r="F35" s="9">
        <f t="shared" si="0"/>
        <v>3.19</v>
      </c>
      <c r="G35" s="9" t="s">
        <v>14</v>
      </c>
      <c r="H35" s="9" t="s">
        <v>28</v>
      </c>
      <c r="I35" s="9"/>
      <c r="J35" s="10"/>
    </row>
    <row r="36" spans="1:10" x14ac:dyDescent="0.25">
      <c r="A36" s="8" t="s">
        <v>99</v>
      </c>
      <c r="B36" s="9" t="s">
        <v>100</v>
      </c>
      <c r="C36" s="9" t="s">
        <v>11</v>
      </c>
      <c r="D36" s="9" t="s">
        <v>12</v>
      </c>
      <c r="E36" s="9" t="s">
        <v>101</v>
      </c>
      <c r="F36" s="9">
        <f t="shared" si="0"/>
        <v>5.95</v>
      </c>
      <c r="G36" s="9" t="s">
        <v>14</v>
      </c>
      <c r="H36" s="9" t="s">
        <v>36</v>
      </c>
      <c r="I36" s="9"/>
      <c r="J36" s="10"/>
    </row>
    <row r="37" spans="1:10" ht="13.8" thickBot="1" x14ac:dyDescent="0.3">
      <c r="A37" s="11" t="s">
        <v>102</v>
      </c>
      <c r="B37" s="12" t="s">
        <v>103</v>
      </c>
      <c r="C37" s="12" t="s">
        <v>11</v>
      </c>
      <c r="D37" s="12" t="s">
        <v>34</v>
      </c>
      <c r="E37" s="12" t="s">
        <v>104</v>
      </c>
      <c r="F37" s="12">
        <f t="shared" si="0"/>
        <v>22.2</v>
      </c>
      <c r="G37" s="12" t="s">
        <v>14</v>
      </c>
      <c r="H37" s="12" t="s">
        <v>70</v>
      </c>
      <c r="I37" s="12"/>
      <c r="J37" s="13"/>
    </row>
  </sheetData>
  <dataValidations count="2">
    <dataValidation type="list" allowBlank="1" showInputMessage="1" showErrorMessage="1" sqref="H9:H37" xr:uid="{0EB2918F-3908-43B4-A1CE-D1E3F0207C00}">
      <formula1>clients</formula1>
    </dataValidation>
    <dataValidation type="list" allowBlank="1" showInputMessage="1" showErrorMessage="1" sqref="C9:C37" xr:uid="{039EA107-C409-4BAC-AC75-AAC28281B23C}">
      <formula1>"Rouge,Rosé,Blanc"</formula1>
    </dataValidation>
  </dataValidations>
  <hyperlinks>
    <hyperlink ref="J1" location="Sommaire!A1" display="Retour" xr:uid="{95EEFAA5-7A80-412F-A24A-1F64CC992138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3787E-5061-4FE9-ACC1-D149ABCABCAF}">
  <dimension ref="A1:J37"/>
  <sheetViews>
    <sheetView workbookViewId="0">
      <selection activeCell="J9" sqref="J9"/>
    </sheetView>
  </sheetViews>
  <sheetFormatPr baseColWidth="10" defaultRowHeight="13.2" x14ac:dyDescent="0.25"/>
  <cols>
    <col min="1" max="1" width="35.5546875" bestFit="1" customWidth="1"/>
    <col min="2" max="2" width="33.6640625" bestFit="1" customWidth="1"/>
    <col min="3" max="3" width="9.21875" bestFit="1" customWidth="1"/>
    <col min="4" max="4" width="7.5546875" bestFit="1" customWidth="1"/>
    <col min="5" max="5" width="9.77734375" bestFit="1" customWidth="1"/>
    <col min="6" max="6" width="13.109375" bestFit="1" customWidth="1"/>
    <col min="7" max="7" width="9.21875" bestFit="1" customWidth="1"/>
    <col min="8" max="8" width="20.109375" bestFit="1" customWidth="1"/>
    <col min="9" max="9" width="37.44140625" bestFit="1" customWidth="1"/>
    <col min="10" max="10" width="19.109375" bestFit="1" customWidth="1"/>
  </cols>
  <sheetData>
    <row r="1" spans="1:10" x14ac:dyDescent="0.25">
      <c r="A1" s="15"/>
      <c r="B1" s="16"/>
      <c r="C1" s="16"/>
      <c r="D1" s="17"/>
      <c r="J1" s="47" t="s">
        <v>8</v>
      </c>
    </row>
    <row r="2" spans="1:10" ht="18" x14ac:dyDescent="0.35">
      <c r="A2" s="35" t="s">
        <v>148</v>
      </c>
      <c r="B2" s="33"/>
      <c r="C2" s="33"/>
      <c r="D2" s="34"/>
    </row>
    <row r="3" spans="1:10" ht="18" x14ac:dyDescent="0.35">
      <c r="A3" s="35" t="s">
        <v>149</v>
      </c>
      <c r="B3" s="33"/>
      <c r="C3" s="33"/>
      <c r="D3" s="34"/>
    </row>
    <row r="4" spans="1:10" ht="18" x14ac:dyDescent="0.35">
      <c r="A4" s="36" t="s">
        <v>152</v>
      </c>
      <c r="B4" s="33"/>
      <c r="C4" s="33"/>
      <c r="D4" s="34"/>
    </row>
    <row r="5" spans="1:10" ht="13.8" thickBot="1" x14ac:dyDescent="0.3">
      <c r="A5" s="21"/>
      <c r="B5" s="22"/>
      <c r="C5" s="22"/>
      <c r="D5" s="23"/>
    </row>
    <row r="7" spans="1:10" ht="13.8" thickBot="1" x14ac:dyDescent="0.3"/>
    <row r="8" spans="1:10" ht="16.2" thickBot="1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150</v>
      </c>
      <c r="J8" s="3" t="s">
        <v>151</v>
      </c>
    </row>
    <row r="9" spans="1:10" x14ac:dyDescent="0.25">
      <c r="A9" s="5" t="s">
        <v>9</v>
      </c>
      <c r="B9" s="6" t="s">
        <v>10</v>
      </c>
      <c r="C9" s="6" t="s">
        <v>11</v>
      </c>
      <c r="D9" s="6" t="s">
        <v>12</v>
      </c>
      <c r="E9" s="6" t="s">
        <v>13</v>
      </c>
      <c r="F9" s="6">
        <f>VALUE(LEFT(E9,SEARCH("EUR",E9)-2))</f>
        <v>4.99</v>
      </c>
      <c r="G9" s="6" t="s">
        <v>14</v>
      </c>
      <c r="H9" s="6" t="s">
        <v>15</v>
      </c>
      <c r="I9" s="6" t="str">
        <f>_xlfn.XLOOKUP(H9,Restos!A:A,Restos!B:B)</f>
        <v xml:space="preserve">    1170 BRUXELLES (Watermael-Boitsfort) </v>
      </c>
      <c r="J9" s="7" t="str">
        <f>_xlfn.XLOOKUP(H9,Restos!A:A,Restos!C:C)</f>
        <v xml:space="preserve">Française </v>
      </c>
    </row>
    <row r="10" spans="1:10" x14ac:dyDescent="0.25">
      <c r="A10" s="8" t="s">
        <v>16</v>
      </c>
      <c r="B10" s="9" t="s">
        <v>17</v>
      </c>
      <c r="C10" s="9" t="s">
        <v>11</v>
      </c>
      <c r="D10" s="9" t="s">
        <v>18</v>
      </c>
      <c r="E10" s="9" t="s">
        <v>19</v>
      </c>
      <c r="F10" s="9">
        <f t="shared" ref="F10:F37" si="0">VALUE(LEFT(E10,SEARCH("EUR",E10)-2))</f>
        <v>16.899999999999999</v>
      </c>
      <c r="G10" s="9" t="s">
        <v>14</v>
      </c>
      <c r="H10" s="9" t="s">
        <v>20</v>
      </c>
      <c r="I10" s="9" t="str">
        <f>_xlfn.XLOOKUP(H10,Restos!A:A,Restos!B:B)</f>
        <v xml:space="preserve">    1070 BRUXELLES (Anderlecht) </v>
      </c>
      <c r="J10" s="10" t="str">
        <f>_xlfn.XLOOKUP(H10,Restos!A:A,Restos!C:C)</f>
        <v xml:space="preserve">Belge </v>
      </c>
    </row>
    <row r="11" spans="1:10" x14ac:dyDescent="0.25">
      <c r="A11" s="8" t="s">
        <v>21</v>
      </c>
      <c r="B11" s="9" t="s">
        <v>22</v>
      </c>
      <c r="C11" s="9" t="s">
        <v>11</v>
      </c>
      <c r="D11" s="9" t="s">
        <v>23</v>
      </c>
      <c r="E11" s="9" t="s">
        <v>24</v>
      </c>
      <c r="F11" s="9">
        <f t="shared" si="0"/>
        <v>19.78</v>
      </c>
      <c r="G11" s="9" t="s">
        <v>14</v>
      </c>
      <c r="H11" s="9" t="s">
        <v>20</v>
      </c>
      <c r="I11" s="9" t="str">
        <f>_xlfn.XLOOKUP(H11,Restos!A:A,Restos!B:B)</f>
        <v xml:space="preserve">    1070 BRUXELLES (Anderlecht) </v>
      </c>
      <c r="J11" s="10" t="str">
        <f>_xlfn.XLOOKUP(H11,Restos!A:A,Restos!C:C)</f>
        <v xml:space="preserve">Belge </v>
      </c>
    </row>
    <row r="12" spans="1:10" x14ac:dyDescent="0.25">
      <c r="A12" s="8" t="s">
        <v>25</v>
      </c>
      <c r="B12" s="9" t="s">
        <v>26</v>
      </c>
      <c r="C12" s="9" t="s">
        <v>11</v>
      </c>
      <c r="D12" s="9" t="s">
        <v>12</v>
      </c>
      <c r="E12" s="9" t="s">
        <v>27</v>
      </c>
      <c r="F12" s="9">
        <f t="shared" si="0"/>
        <v>4.79</v>
      </c>
      <c r="G12" s="9" t="s">
        <v>14</v>
      </c>
      <c r="H12" s="9" t="s">
        <v>28</v>
      </c>
      <c r="I12" s="9" t="str">
        <f>_xlfn.XLOOKUP(H12,Restos!A:A,Restos!B:B)</f>
        <v xml:space="preserve">    1000 BRUXELLES (Ville) </v>
      </c>
      <c r="J12" s="10" t="str">
        <f>_xlfn.XLOOKUP(H12,Restos!A:A,Restos!C:C)</f>
        <v xml:space="preserve">Française </v>
      </c>
    </row>
    <row r="13" spans="1:10" x14ac:dyDescent="0.25">
      <c r="A13" s="8" t="s">
        <v>29</v>
      </c>
      <c r="B13" s="9" t="s">
        <v>30</v>
      </c>
      <c r="C13" s="9" t="s">
        <v>11</v>
      </c>
      <c r="D13" s="9" t="s">
        <v>12</v>
      </c>
      <c r="E13" s="9" t="s">
        <v>31</v>
      </c>
      <c r="F13" s="9">
        <f t="shared" si="0"/>
        <v>4.1900000000000004</v>
      </c>
      <c r="G13" s="9" t="s">
        <v>14</v>
      </c>
      <c r="H13" s="9" t="s">
        <v>15</v>
      </c>
      <c r="I13" s="9" t="str">
        <f>_xlfn.XLOOKUP(H13,Restos!A:A,Restos!B:B)</f>
        <v xml:space="preserve">    1170 BRUXELLES (Watermael-Boitsfort) </v>
      </c>
      <c r="J13" s="10" t="str">
        <f>_xlfn.XLOOKUP(H13,Restos!A:A,Restos!C:C)</f>
        <v xml:space="preserve">Française </v>
      </c>
    </row>
    <row r="14" spans="1:10" x14ac:dyDescent="0.25">
      <c r="A14" s="8" t="s">
        <v>32</v>
      </c>
      <c r="B14" s="9" t="s">
        <v>33</v>
      </c>
      <c r="C14" s="9" t="s">
        <v>11</v>
      </c>
      <c r="D14" s="9" t="s">
        <v>34</v>
      </c>
      <c r="E14" s="9" t="s">
        <v>35</v>
      </c>
      <c r="F14" s="9">
        <f t="shared" si="0"/>
        <v>24.7</v>
      </c>
      <c r="G14" s="9" t="s">
        <v>14</v>
      </c>
      <c r="H14" s="9" t="s">
        <v>36</v>
      </c>
      <c r="I14" s="9" t="str">
        <f>_xlfn.XLOOKUP(H14,Restos!A:A,Restos!B:B)</f>
        <v xml:space="preserve">    1000 BRUXELLES (Ville) </v>
      </c>
      <c r="J14" s="10" t="str">
        <f>_xlfn.XLOOKUP(H14,Restos!A:A,Restos!C:C)</f>
        <v xml:space="preserve">Internationale  Fusion </v>
      </c>
    </row>
    <row r="15" spans="1:10" x14ac:dyDescent="0.25">
      <c r="A15" s="8" t="s">
        <v>37</v>
      </c>
      <c r="B15" s="9" t="s">
        <v>38</v>
      </c>
      <c r="C15" s="9" t="s">
        <v>11</v>
      </c>
      <c r="D15" s="9" t="s">
        <v>12</v>
      </c>
      <c r="E15" s="9" t="s">
        <v>39</v>
      </c>
      <c r="F15" s="9">
        <f t="shared" si="0"/>
        <v>10.6</v>
      </c>
      <c r="G15" s="9" t="s">
        <v>14</v>
      </c>
      <c r="H15" s="9" t="s">
        <v>15</v>
      </c>
      <c r="I15" s="9" t="str">
        <f>_xlfn.XLOOKUP(H15,Restos!A:A,Restos!B:B)</f>
        <v xml:space="preserve">    1170 BRUXELLES (Watermael-Boitsfort) </v>
      </c>
      <c r="J15" s="10" t="str">
        <f>_xlfn.XLOOKUP(H15,Restos!A:A,Restos!C:C)</f>
        <v xml:space="preserve">Française </v>
      </c>
    </row>
    <row r="16" spans="1:10" x14ac:dyDescent="0.25">
      <c r="A16" s="8" t="s">
        <v>40</v>
      </c>
      <c r="B16" s="9" t="s">
        <v>41</v>
      </c>
      <c r="C16" s="9" t="s">
        <v>11</v>
      </c>
      <c r="D16" s="9" t="s">
        <v>18</v>
      </c>
      <c r="E16" s="9" t="s">
        <v>42</v>
      </c>
      <c r="F16" s="9">
        <f t="shared" si="0"/>
        <v>6.29</v>
      </c>
      <c r="G16" s="9" t="s">
        <v>14</v>
      </c>
      <c r="H16" s="9" t="s">
        <v>15</v>
      </c>
      <c r="I16" s="9" t="str">
        <f>_xlfn.XLOOKUP(H16,Restos!A:A,Restos!B:B)</f>
        <v xml:space="preserve">    1170 BRUXELLES (Watermael-Boitsfort) </v>
      </c>
      <c r="J16" s="10" t="str">
        <f>_xlfn.XLOOKUP(H16,Restos!A:A,Restos!C:C)</f>
        <v xml:space="preserve">Française </v>
      </c>
    </row>
    <row r="17" spans="1:10" x14ac:dyDescent="0.25">
      <c r="A17" s="8" t="s">
        <v>43</v>
      </c>
      <c r="B17" s="9" t="s">
        <v>44</v>
      </c>
      <c r="C17" s="9" t="s">
        <v>11</v>
      </c>
      <c r="D17" s="9" t="s">
        <v>18</v>
      </c>
      <c r="E17" s="9" t="s">
        <v>45</v>
      </c>
      <c r="F17" s="9">
        <f t="shared" si="0"/>
        <v>12.99</v>
      </c>
      <c r="G17" s="9" t="s">
        <v>14</v>
      </c>
      <c r="H17" s="9" t="s">
        <v>46</v>
      </c>
      <c r="I17" s="9" t="str">
        <f>_xlfn.XLOOKUP(H17,Restos!A:A,Restos!B:B)</f>
        <v xml:space="preserve">    1180 BRUXELLES (Uccle) </v>
      </c>
      <c r="J17" s="10" t="str">
        <f>_xlfn.XLOOKUP(H17,Restos!A:A,Restos!C:C)</f>
        <v xml:space="preserve">Française </v>
      </c>
    </row>
    <row r="18" spans="1:10" x14ac:dyDescent="0.25">
      <c r="A18" s="8" t="s">
        <v>47</v>
      </c>
      <c r="B18" s="9" t="s">
        <v>48</v>
      </c>
      <c r="C18" s="9" t="s">
        <v>49</v>
      </c>
      <c r="D18" s="9" t="s">
        <v>50</v>
      </c>
      <c r="E18" s="9" t="s">
        <v>51</v>
      </c>
      <c r="F18" s="9">
        <f t="shared" si="0"/>
        <v>2.39</v>
      </c>
      <c r="G18" s="9" t="s">
        <v>14</v>
      </c>
      <c r="H18" s="9" t="s">
        <v>46</v>
      </c>
      <c r="I18" s="9" t="str">
        <f>_xlfn.XLOOKUP(H18,Restos!A:A,Restos!B:B)</f>
        <v xml:space="preserve">    1180 BRUXELLES (Uccle) </v>
      </c>
      <c r="J18" s="10" t="str">
        <f>_xlfn.XLOOKUP(H18,Restos!A:A,Restos!C:C)</f>
        <v xml:space="preserve">Française </v>
      </c>
    </row>
    <row r="19" spans="1:10" x14ac:dyDescent="0.25">
      <c r="A19" s="8" t="s">
        <v>52</v>
      </c>
      <c r="B19" s="9" t="s">
        <v>52</v>
      </c>
      <c r="C19" s="9" t="s">
        <v>49</v>
      </c>
      <c r="D19" s="9" t="s">
        <v>12</v>
      </c>
      <c r="E19" s="9" t="s">
        <v>53</v>
      </c>
      <c r="F19" s="9">
        <f t="shared" si="0"/>
        <v>6.49</v>
      </c>
      <c r="G19" s="9" t="s">
        <v>14</v>
      </c>
      <c r="H19" s="9" t="s">
        <v>46</v>
      </c>
      <c r="I19" s="9" t="str">
        <f>_xlfn.XLOOKUP(H19,Restos!A:A,Restos!B:B)</f>
        <v xml:space="preserve">    1180 BRUXELLES (Uccle) </v>
      </c>
      <c r="J19" s="10" t="str">
        <f>_xlfn.XLOOKUP(H19,Restos!A:A,Restos!C:C)</f>
        <v xml:space="preserve">Française </v>
      </c>
    </row>
    <row r="20" spans="1:10" x14ac:dyDescent="0.25">
      <c r="A20" s="8" t="s">
        <v>54</v>
      </c>
      <c r="B20" s="9" t="s">
        <v>55</v>
      </c>
      <c r="C20" s="9" t="s">
        <v>49</v>
      </c>
      <c r="D20" s="9" t="s">
        <v>12</v>
      </c>
      <c r="E20" s="9" t="s">
        <v>56</v>
      </c>
      <c r="F20" s="9">
        <f t="shared" si="0"/>
        <v>9.19</v>
      </c>
      <c r="G20" s="9" t="s">
        <v>14</v>
      </c>
      <c r="H20" s="9" t="s">
        <v>46</v>
      </c>
      <c r="I20" s="9" t="str">
        <f>_xlfn.XLOOKUP(H20,Restos!A:A,Restos!B:B)</f>
        <v xml:space="preserve">    1180 BRUXELLES (Uccle) </v>
      </c>
      <c r="J20" s="10" t="str">
        <f>_xlfn.XLOOKUP(H20,Restos!A:A,Restos!C:C)</f>
        <v xml:space="preserve">Française </v>
      </c>
    </row>
    <row r="21" spans="1:10" x14ac:dyDescent="0.25">
      <c r="A21" s="8" t="s">
        <v>57</v>
      </c>
      <c r="B21" s="9" t="s">
        <v>58</v>
      </c>
      <c r="C21" s="9" t="s">
        <v>49</v>
      </c>
      <c r="D21" s="9" t="s">
        <v>59</v>
      </c>
      <c r="E21" s="9" t="s">
        <v>60</v>
      </c>
      <c r="F21" s="9">
        <f t="shared" si="0"/>
        <v>34.9</v>
      </c>
      <c r="G21" s="9" t="s">
        <v>14</v>
      </c>
      <c r="H21" s="9" t="s">
        <v>46</v>
      </c>
      <c r="I21" s="9" t="str">
        <f>_xlfn.XLOOKUP(H21,Restos!A:A,Restos!B:B)</f>
        <v xml:space="preserve">    1180 BRUXELLES (Uccle) </v>
      </c>
      <c r="J21" s="10" t="str">
        <f>_xlfn.XLOOKUP(H21,Restos!A:A,Restos!C:C)</f>
        <v xml:space="preserve">Française </v>
      </c>
    </row>
    <row r="22" spans="1:10" x14ac:dyDescent="0.25">
      <c r="A22" s="8" t="s">
        <v>61</v>
      </c>
      <c r="B22" s="9" t="s">
        <v>62</v>
      </c>
      <c r="C22" s="9" t="s">
        <v>49</v>
      </c>
      <c r="D22" s="9" t="s">
        <v>50</v>
      </c>
      <c r="E22" s="9" t="s">
        <v>63</v>
      </c>
      <c r="F22" s="9">
        <f t="shared" si="0"/>
        <v>3.99</v>
      </c>
      <c r="G22" s="9" t="s">
        <v>14</v>
      </c>
      <c r="H22" s="9" t="s">
        <v>46</v>
      </c>
      <c r="I22" s="9" t="str">
        <f>_xlfn.XLOOKUP(H22,Restos!A:A,Restos!B:B)</f>
        <v xml:space="preserve">    1180 BRUXELLES (Uccle) </v>
      </c>
      <c r="J22" s="10" t="str">
        <f>_xlfn.XLOOKUP(H22,Restos!A:A,Restos!C:C)</f>
        <v xml:space="preserve">Française </v>
      </c>
    </row>
    <row r="23" spans="1:10" x14ac:dyDescent="0.25">
      <c r="A23" s="8" t="s">
        <v>64</v>
      </c>
      <c r="B23" s="9" t="s">
        <v>65</v>
      </c>
      <c r="C23" s="9" t="s">
        <v>49</v>
      </c>
      <c r="D23" s="9" t="s">
        <v>18</v>
      </c>
      <c r="E23" s="9" t="s">
        <v>53</v>
      </c>
      <c r="F23" s="9">
        <f t="shared" si="0"/>
        <v>6.49</v>
      </c>
      <c r="G23" s="9" t="s">
        <v>14</v>
      </c>
      <c r="H23" s="9" t="s">
        <v>66</v>
      </c>
      <c r="I23" s="9" t="str">
        <f>_xlfn.XLOOKUP(H23,Restos!A:A,Restos!B:B)</f>
        <v xml:space="preserve">    1000 BRUXELLES (Ville) </v>
      </c>
      <c r="J23" s="10" t="str">
        <f>_xlfn.XLOOKUP(H23,Restos!A:A,Restos!C:C)</f>
        <v xml:space="preserve">Française </v>
      </c>
    </row>
    <row r="24" spans="1:10" x14ac:dyDescent="0.25">
      <c r="A24" s="8" t="s">
        <v>67</v>
      </c>
      <c r="B24" s="9" t="s">
        <v>65</v>
      </c>
      <c r="C24" s="9" t="s">
        <v>49</v>
      </c>
      <c r="D24" s="9" t="s">
        <v>68</v>
      </c>
      <c r="E24" s="9" t="s">
        <v>69</v>
      </c>
      <c r="F24" s="9">
        <f t="shared" si="0"/>
        <v>5.99</v>
      </c>
      <c r="G24" s="9" t="s">
        <v>14</v>
      </c>
      <c r="H24" s="9" t="s">
        <v>70</v>
      </c>
      <c r="I24" s="9" t="str">
        <f>_xlfn.XLOOKUP(H24,Restos!A:A,Restos!B:B)</f>
        <v xml:space="preserve">    1170 BRUXELLES (Watermael-Boitsfort) </v>
      </c>
      <c r="J24" s="10" t="str">
        <f>_xlfn.XLOOKUP(H24,Restos!A:A,Restos!C:C)</f>
        <v xml:space="preserve">de Brasserie </v>
      </c>
    </row>
    <row r="25" spans="1:10" x14ac:dyDescent="0.25">
      <c r="A25" s="8" t="s">
        <v>71</v>
      </c>
      <c r="B25" s="9" t="s">
        <v>71</v>
      </c>
      <c r="C25" s="9" t="s">
        <v>49</v>
      </c>
      <c r="D25" s="9" t="s">
        <v>72</v>
      </c>
      <c r="E25" s="9" t="s">
        <v>73</v>
      </c>
      <c r="F25" s="9">
        <f t="shared" si="0"/>
        <v>10.9</v>
      </c>
      <c r="G25" s="9" t="s">
        <v>14</v>
      </c>
      <c r="H25" s="9" t="s">
        <v>70</v>
      </c>
      <c r="I25" s="9" t="str">
        <f>_xlfn.XLOOKUP(H25,Restos!A:A,Restos!B:B)</f>
        <v xml:space="preserve">    1170 BRUXELLES (Watermael-Boitsfort) </v>
      </c>
      <c r="J25" s="10" t="str">
        <f>_xlfn.XLOOKUP(H25,Restos!A:A,Restos!C:C)</f>
        <v xml:space="preserve">de Brasserie </v>
      </c>
    </row>
    <row r="26" spans="1:10" x14ac:dyDescent="0.25">
      <c r="A26" s="8" t="s">
        <v>74</v>
      </c>
      <c r="B26" s="9" t="s">
        <v>75</v>
      </c>
      <c r="C26" s="9" t="s">
        <v>49</v>
      </c>
      <c r="D26" s="9" t="s">
        <v>50</v>
      </c>
      <c r="E26" s="9" t="s">
        <v>13</v>
      </c>
      <c r="F26" s="9">
        <f t="shared" si="0"/>
        <v>4.99</v>
      </c>
      <c r="G26" s="9" t="s">
        <v>14</v>
      </c>
      <c r="H26" s="9" t="s">
        <v>66</v>
      </c>
      <c r="I26" s="9" t="str">
        <f>_xlfn.XLOOKUP(H26,Restos!A:A,Restos!B:B)</f>
        <v xml:space="preserve">    1000 BRUXELLES (Ville) </v>
      </c>
      <c r="J26" s="10" t="str">
        <f>_xlfn.XLOOKUP(H26,Restos!A:A,Restos!C:C)</f>
        <v xml:space="preserve">Française </v>
      </c>
    </row>
    <row r="27" spans="1:10" x14ac:dyDescent="0.25">
      <c r="A27" s="8" t="s">
        <v>76</v>
      </c>
      <c r="B27" s="9" t="s">
        <v>77</v>
      </c>
      <c r="C27" s="9" t="s">
        <v>78</v>
      </c>
      <c r="D27" s="9" t="s">
        <v>50</v>
      </c>
      <c r="E27" s="9" t="s">
        <v>79</v>
      </c>
      <c r="F27" s="9">
        <f t="shared" si="0"/>
        <v>3.19</v>
      </c>
      <c r="G27" s="9" t="s">
        <v>14</v>
      </c>
      <c r="H27" s="9" t="s">
        <v>80</v>
      </c>
      <c r="I27" s="9" t="str">
        <f>_xlfn.XLOOKUP(H27,Restos!A:A,Restos!B:B)</f>
        <v xml:space="preserve">    1000 BRUXELLES (Ville) </v>
      </c>
      <c r="J27" s="10" t="str">
        <f>_xlfn.XLOOKUP(H27,Restos!A:A,Restos!C:C)</f>
        <v xml:space="preserve">Française </v>
      </c>
    </row>
    <row r="28" spans="1:10" x14ac:dyDescent="0.25">
      <c r="A28" s="8" t="s">
        <v>81</v>
      </c>
      <c r="B28" s="9" t="s">
        <v>82</v>
      </c>
      <c r="C28" s="9" t="s">
        <v>78</v>
      </c>
      <c r="D28" s="9" t="s">
        <v>68</v>
      </c>
      <c r="E28" s="9" t="s">
        <v>83</v>
      </c>
      <c r="F28" s="9">
        <f t="shared" si="0"/>
        <v>2.79</v>
      </c>
      <c r="G28" s="9" t="s">
        <v>14</v>
      </c>
      <c r="H28" s="9" t="s">
        <v>80</v>
      </c>
      <c r="I28" s="9" t="str">
        <f>_xlfn.XLOOKUP(H28,Restos!A:A,Restos!B:B)</f>
        <v xml:space="preserve">    1000 BRUXELLES (Ville) </v>
      </c>
      <c r="J28" s="10" t="str">
        <f>_xlfn.XLOOKUP(H28,Restos!A:A,Restos!C:C)</f>
        <v xml:space="preserve">Française </v>
      </c>
    </row>
    <row r="29" spans="1:10" x14ac:dyDescent="0.25">
      <c r="A29" s="8" t="s">
        <v>84</v>
      </c>
      <c r="B29" s="9" t="s">
        <v>85</v>
      </c>
      <c r="C29" s="9" t="s">
        <v>78</v>
      </c>
      <c r="D29" s="9" t="s">
        <v>12</v>
      </c>
      <c r="E29" s="9" t="s">
        <v>51</v>
      </c>
      <c r="F29" s="9">
        <f t="shared" si="0"/>
        <v>2.39</v>
      </c>
      <c r="G29" s="9" t="s">
        <v>14</v>
      </c>
      <c r="H29" s="9" t="s">
        <v>80</v>
      </c>
      <c r="I29" s="9" t="str">
        <f>_xlfn.XLOOKUP(H29,Restos!A:A,Restos!B:B)</f>
        <v xml:space="preserve">    1000 BRUXELLES (Ville) </v>
      </c>
      <c r="J29" s="10" t="str">
        <f>_xlfn.XLOOKUP(H29,Restos!A:A,Restos!C:C)</f>
        <v xml:space="preserve">Française </v>
      </c>
    </row>
    <row r="30" spans="1:10" x14ac:dyDescent="0.25">
      <c r="A30" s="8" t="s">
        <v>86</v>
      </c>
      <c r="B30" s="9" t="s">
        <v>87</v>
      </c>
      <c r="C30" s="9" t="s">
        <v>78</v>
      </c>
      <c r="D30" s="9" t="s">
        <v>50</v>
      </c>
      <c r="E30" s="9" t="s">
        <v>88</v>
      </c>
      <c r="F30" s="9">
        <f t="shared" si="0"/>
        <v>2.99</v>
      </c>
      <c r="G30" s="9" t="s">
        <v>14</v>
      </c>
      <c r="H30" s="9" t="s">
        <v>80</v>
      </c>
      <c r="I30" s="9" t="str">
        <f>_xlfn.XLOOKUP(H30,Restos!A:A,Restos!B:B)</f>
        <v xml:space="preserve">    1000 BRUXELLES (Ville) </v>
      </c>
      <c r="J30" s="10" t="str">
        <f>_xlfn.XLOOKUP(H30,Restos!A:A,Restos!C:C)</f>
        <v xml:space="preserve">Française </v>
      </c>
    </row>
    <row r="31" spans="1:10" x14ac:dyDescent="0.25">
      <c r="A31" s="8" t="s">
        <v>89</v>
      </c>
      <c r="B31" s="9" t="s">
        <v>89</v>
      </c>
      <c r="C31" s="9" t="s">
        <v>11</v>
      </c>
      <c r="D31" s="9" t="s">
        <v>72</v>
      </c>
      <c r="E31" s="9" t="s">
        <v>90</v>
      </c>
      <c r="F31" s="9">
        <f t="shared" si="0"/>
        <v>16.7</v>
      </c>
      <c r="G31" s="9" t="s">
        <v>14</v>
      </c>
      <c r="H31" s="9" t="s">
        <v>66</v>
      </c>
      <c r="I31" s="9" t="str">
        <f>_xlfn.XLOOKUP(H31,Restos!A:A,Restos!B:B)</f>
        <v xml:space="preserve">    1000 BRUXELLES (Ville) </v>
      </c>
      <c r="J31" s="10" t="str">
        <f>_xlfn.XLOOKUP(H31,Restos!A:A,Restos!C:C)</f>
        <v xml:space="preserve">Française </v>
      </c>
    </row>
    <row r="32" spans="1:10" x14ac:dyDescent="0.25">
      <c r="A32" s="8" t="s">
        <v>91</v>
      </c>
      <c r="B32" s="9" t="s">
        <v>22</v>
      </c>
      <c r="C32" s="9" t="s">
        <v>11</v>
      </c>
      <c r="D32" s="9" t="s">
        <v>18</v>
      </c>
      <c r="E32" s="9" t="s">
        <v>92</v>
      </c>
      <c r="F32" s="9">
        <f t="shared" si="0"/>
        <v>48.9</v>
      </c>
      <c r="G32" s="9" t="s">
        <v>14</v>
      </c>
      <c r="H32" s="9" t="s">
        <v>80</v>
      </c>
      <c r="I32" s="9" t="str">
        <f>_xlfn.XLOOKUP(H32,Restos!A:A,Restos!B:B)</f>
        <v xml:space="preserve">    1000 BRUXELLES (Ville) </v>
      </c>
      <c r="J32" s="10" t="str">
        <f>_xlfn.XLOOKUP(H32,Restos!A:A,Restos!C:C)</f>
        <v xml:space="preserve">Française </v>
      </c>
    </row>
    <row r="33" spans="1:10" x14ac:dyDescent="0.25">
      <c r="A33" s="8" t="s">
        <v>93</v>
      </c>
      <c r="B33" s="9" t="s">
        <v>22</v>
      </c>
      <c r="C33" s="9" t="s">
        <v>11</v>
      </c>
      <c r="D33" s="9" t="s">
        <v>23</v>
      </c>
      <c r="E33" s="9" t="s">
        <v>94</v>
      </c>
      <c r="F33" s="9">
        <f t="shared" si="0"/>
        <v>9.99</v>
      </c>
      <c r="G33" s="9" t="s">
        <v>14</v>
      </c>
      <c r="H33" s="9" t="s">
        <v>28</v>
      </c>
      <c r="I33" s="9" t="str">
        <f>_xlfn.XLOOKUP(H33,Restos!A:A,Restos!B:B)</f>
        <v xml:space="preserve">    1000 BRUXELLES (Ville) </v>
      </c>
      <c r="J33" s="10" t="str">
        <f>_xlfn.XLOOKUP(H33,Restos!A:A,Restos!C:C)</f>
        <v xml:space="preserve">Française </v>
      </c>
    </row>
    <row r="34" spans="1:10" x14ac:dyDescent="0.25">
      <c r="A34" s="8" t="s">
        <v>95</v>
      </c>
      <c r="B34" s="9" t="s">
        <v>96</v>
      </c>
      <c r="C34" s="9" t="s">
        <v>11</v>
      </c>
      <c r="D34" s="9" t="s">
        <v>72</v>
      </c>
      <c r="E34" s="9" t="s">
        <v>97</v>
      </c>
      <c r="F34" s="9">
        <f t="shared" si="0"/>
        <v>6.19</v>
      </c>
      <c r="G34" s="9" t="s">
        <v>14</v>
      </c>
      <c r="H34" s="9" t="s">
        <v>28</v>
      </c>
      <c r="I34" s="9" t="str">
        <f>_xlfn.XLOOKUP(H34,Restos!A:A,Restos!B:B)</f>
        <v xml:space="preserve">    1000 BRUXELLES (Ville) </v>
      </c>
      <c r="J34" s="10" t="str">
        <f>_xlfn.XLOOKUP(H34,Restos!A:A,Restos!C:C)</f>
        <v xml:space="preserve">Française </v>
      </c>
    </row>
    <row r="35" spans="1:10" x14ac:dyDescent="0.25">
      <c r="A35" s="8" t="s">
        <v>98</v>
      </c>
      <c r="B35" s="9" t="s">
        <v>75</v>
      </c>
      <c r="C35" s="9" t="s">
        <v>11</v>
      </c>
      <c r="D35" s="9" t="s">
        <v>50</v>
      </c>
      <c r="E35" s="9" t="s">
        <v>79</v>
      </c>
      <c r="F35" s="9">
        <f t="shared" si="0"/>
        <v>3.19</v>
      </c>
      <c r="G35" s="9" t="s">
        <v>14</v>
      </c>
      <c r="H35" s="9" t="s">
        <v>28</v>
      </c>
      <c r="I35" s="9" t="str">
        <f>_xlfn.XLOOKUP(H35,Restos!A:A,Restos!B:B)</f>
        <v xml:space="preserve">    1000 BRUXELLES (Ville) </v>
      </c>
      <c r="J35" s="10" t="str">
        <f>_xlfn.XLOOKUP(H35,Restos!A:A,Restos!C:C)</f>
        <v xml:space="preserve">Française </v>
      </c>
    </row>
    <row r="36" spans="1:10" x14ac:dyDescent="0.25">
      <c r="A36" s="8" t="s">
        <v>99</v>
      </c>
      <c r="B36" s="9" t="s">
        <v>100</v>
      </c>
      <c r="C36" s="9" t="s">
        <v>11</v>
      </c>
      <c r="D36" s="9" t="s">
        <v>12</v>
      </c>
      <c r="E36" s="9" t="s">
        <v>101</v>
      </c>
      <c r="F36" s="9">
        <f t="shared" si="0"/>
        <v>5.95</v>
      </c>
      <c r="G36" s="9" t="s">
        <v>14</v>
      </c>
      <c r="H36" s="9" t="s">
        <v>36</v>
      </c>
      <c r="I36" s="9" t="str">
        <f>_xlfn.XLOOKUP(H36,Restos!A:A,Restos!B:B)</f>
        <v xml:space="preserve">    1000 BRUXELLES (Ville) </v>
      </c>
      <c r="J36" s="10" t="str">
        <f>_xlfn.XLOOKUP(H36,Restos!A:A,Restos!C:C)</f>
        <v xml:space="preserve">Internationale  Fusion </v>
      </c>
    </row>
    <row r="37" spans="1:10" ht="13.8" thickBot="1" x14ac:dyDescent="0.3">
      <c r="A37" s="11" t="s">
        <v>102</v>
      </c>
      <c r="B37" s="12" t="s">
        <v>103</v>
      </c>
      <c r="C37" s="12" t="s">
        <v>11</v>
      </c>
      <c r="D37" s="12" t="s">
        <v>34</v>
      </c>
      <c r="E37" s="12" t="s">
        <v>104</v>
      </c>
      <c r="F37" s="12">
        <f t="shared" si="0"/>
        <v>22.2</v>
      </c>
      <c r="G37" s="12" t="s">
        <v>14</v>
      </c>
      <c r="H37" s="12" t="s">
        <v>70</v>
      </c>
      <c r="I37" s="12" t="str">
        <f>_xlfn.XLOOKUP(H37,Restos!A:A,Restos!B:B)</f>
        <v xml:space="preserve">    1170 BRUXELLES (Watermael-Boitsfort) </v>
      </c>
      <c r="J37" s="13" t="str">
        <f>_xlfn.XLOOKUP(H37,Restos!A:A,Restos!C:C)</f>
        <v xml:space="preserve">de Brasserie </v>
      </c>
    </row>
  </sheetData>
  <dataValidations count="2">
    <dataValidation type="list" allowBlank="1" showInputMessage="1" showErrorMessage="1" sqref="C9:C37" xr:uid="{05BB026C-465A-4AD1-98B9-65F69F3DB6C4}">
      <formula1>"Rouge,Rosé,Blanc"</formula1>
    </dataValidation>
    <dataValidation type="list" allowBlank="1" showInputMessage="1" showErrorMessage="1" sqref="H9:H37" xr:uid="{A788E124-9977-47B9-B43D-DFFDA0899326}">
      <formula1>clients</formula1>
    </dataValidation>
  </dataValidations>
  <hyperlinks>
    <hyperlink ref="J1" location="Sommaire!A1" display="Retour" xr:uid="{508FC0EA-A40D-457D-B1B2-76FF1B41D01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EA77F-F486-4317-B46B-EBDF37F86443}">
  <dimension ref="A1:L5"/>
  <sheetViews>
    <sheetView workbookViewId="0">
      <selection activeCell="B8" sqref="B8"/>
    </sheetView>
  </sheetViews>
  <sheetFormatPr baseColWidth="10" defaultRowHeight="13.2" x14ac:dyDescent="0.25"/>
  <cols>
    <col min="2" max="2" width="28.6640625" customWidth="1"/>
    <col min="3" max="3" width="23.5546875" customWidth="1"/>
    <col min="4" max="4" width="24.88671875" customWidth="1"/>
  </cols>
  <sheetData>
    <row r="1" spans="1:12" x14ac:dyDescent="0.25">
      <c r="A1" s="15"/>
      <c r="B1" s="16"/>
      <c r="C1" s="16"/>
      <c r="D1" s="17"/>
      <c r="L1" s="47" t="s">
        <v>8</v>
      </c>
    </row>
    <row r="2" spans="1:12" ht="18" x14ac:dyDescent="0.35">
      <c r="A2" s="35" t="s">
        <v>174</v>
      </c>
      <c r="B2" s="33"/>
      <c r="C2" s="33"/>
      <c r="D2" s="34"/>
    </row>
    <row r="3" spans="1:12" ht="18" x14ac:dyDescent="0.35">
      <c r="A3" s="35" t="s">
        <v>153</v>
      </c>
      <c r="B3" s="33"/>
      <c r="C3" s="33"/>
      <c r="D3" s="34"/>
    </row>
    <row r="4" spans="1:12" ht="18" x14ac:dyDescent="0.35">
      <c r="A4" s="36" t="s">
        <v>154</v>
      </c>
      <c r="B4" s="33"/>
      <c r="C4" s="33"/>
      <c r="D4" s="34"/>
    </row>
    <row r="5" spans="1:12" ht="13.8" thickBot="1" x14ac:dyDescent="0.3">
      <c r="A5" s="21"/>
      <c r="B5" s="22"/>
      <c r="C5" s="22"/>
      <c r="D5" s="23"/>
    </row>
  </sheetData>
  <hyperlinks>
    <hyperlink ref="L1" location="Sommaire!A1" display="Retour" xr:uid="{93104BE6-0BFD-46CE-ADD5-2810EC3248E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B434D-010B-4D11-8095-32C78F8DA94A}">
  <dimension ref="A1:L8"/>
  <sheetViews>
    <sheetView workbookViewId="0">
      <selection activeCell="L1" sqref="L1"/>
    </sheetView>
  </sheetViews>
  <sheetFormatPr baseColWidth="10" defaultRowHeight="13.2" x14ac:dyDescent="0.25"/>
  <cols>
    <col min="1" max="1" width="36.88671875" bestFit="1" customWidth="1"/>
    <col min="2" max="2" width="20.88671875" bestFit="1" customWidth="1"/>
  </cols>
  <sheetData>
    <row r="1" spans="1:12" x14ac:dyDescent="0.25">
      <c r="L1" s="47" t="s">
        <v>8</v>
      </c>
    </row>
    <row r="3" spans="1:12" x14ac:dyDescent="0.25">
      <c r="A3" s="44" t="s">
        <v>155</v>
      </c>
      <c r="B3" t="s">
        <v>161</v>
      </c>
    </row>
    <row r="4" spans="1:12" x14ac:dyDescent="0.25">
      <c r="A4" s="45" t="s">
        <v>156</v>
      </c>
      <c r="B4">
        <v>14</v>
      </c>
    </row>
    <row r="5" spans="1:12" x14ac:dyDescent="0.25">
      <c r="A5" s="45" t="s">
        <v>157</v>
      </c>
      <c r="B5">
        <v>2</v>
      </c>
    </row>
    <row r="6" spans="1:12" x14ac:dyDescent="0.25">
      <c r="A6" s="45" t="s">
        <v>158</v>
      </c>
      <c r="B6">
        <v>7</v>
      </c>
    </row>
    <row r="7" spans="1:12" x14ac:dyDescent="0.25">
      <c r="A7" s="45" t="s">
        <v>159</v>
      </c>
      <c r="B7">
        <v>6</v>
      </c>
    </row>
    <row r="8" spans="1:12" x14ac:dyDescent="0.25">
      <c r="A8" s="45" t="s">
        <v>160</v>
      </c>
      <c r="B8">
        <v>29</v>
      </c>
    </row>
  </sheetData>
  <hyperlinks>
    <hyperlink ref="L1" location="Sommaire!A1" display="Retour" xr:uid="{F5930B33-3633-443B-8B95-1A81936DB3A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A30D8-9DD2-4509-84A7-1517D28206A9}">
  <dimension ref="A1:L26"/>
  <sheetViews>
    <sheetView workbookViewId="0"/>
  </sheetViews>
  <sheetFormatPr baseColWidth="10" defaultRowHeight="13.2" x14ac:dyDescent="0.25"/>
  <cols>
    <col min="3" max="3" width="17.5546875" customWidth="1"/>
    <col min="4" max="4" width="42.6640625" customWidth="1"/>
  </cols>
  <sheetData>
    <row r="1" spans="1:12" x14ac:dyDescent="0.25">
      <c r="A1" s="15"/>
      <c r="B1" s="16"/>
      <c r="C1" s="16"/>
      <c r="D1" s="17"/>
      <c r="L1" s="47" t="s">
        <v>8</v>
      </c>
    </row>
    <row r="2" spans="1:12" ht="18" x14ac:dyDescent="0.35">
      <c r="A2" s="35" t="s">
        <v>174</v>
      </c>
      <c r="B2" s="33"/>
      <c r="C2" s="33"/>
      <c r="D2" s="34"/>
    </row>
    <row r="3" spans="1:12" ht="18" x14ac:dyDescent="0.35">
      <c r="A3" s="35" t="s">
        <v>153</v>
      </c>
      <c r="B3" s="33"/>
      <c r="C3" s="33"/>
      <c r="D3" s="34"/>
    </row>
    <row r="4" spans="1:12" ht="18" x14ac:dyDescent="0.35">
      <c r="A4" s="36" t="s">
        <v>154</v>
      </c>
      <c r="B4" s="33"/>
      <c r="C4" s="33"/>
      <c r="D4" s="34"/>
    </row>
    <row r="5" spans="1:12" ht="13.8" thickBot="1" x14ac:dyDescent="0.3">
      <c r="A5" s="21"/>
      <c r="B5" s="22"/>
      <c r="C5" s="22"/>
      <c r="D5" s="23"/>
    </row>
    <row r="9" spans="1:12" x14ac:dyDescent="0.25">
      <c r="B9" s="24"/>
      <c r="C9" s="25"/>
      <c r="D9" s="26"/>
    </row>
    <row r="10" spans="1:12" x14ac:dyDescent="0.25">
      <c r="B10" s="27"/>
      <c r="C10" s="28"/>
      <c r="D10" s="29"/>
    </row>
    <row r="11" spans="1:12" x14ac:dyDescent="0.25">
      <c r="B11" s="27"/>
      <c r="C11" s="28"/>
      <c r="D11" s="29"/>
    </row>
    <row r="12" spans="1:12" x14ac:dyDescent="0.25">
      <c r="B12" s="27"/>
      <c r="C12" s="28"/>
      <c r="D12" s="29"/>
    </row>
    <row r="13" spans="1:12" x14ac:dyDescent="0.25">
      <c r="B13" s="27"/>
      <c r="C13" s="28"/>
      <c r="D13" s="29"/>
    </row>
    <row r="14" spans="1:12" x14ac:dyDescent="0.25">
      <c r="B14" s="27"/>
      <c r="C14" s="28"/>
      <c r="D14" s="29"/>
    </row>
    <row r="15" spans="1:12" x14ac:dyDescent="0.25">
      <c r="B15" s="27"/>
      <c r="C15" s="28"/>
      <c r="D15" s="29"/>
    </row>
    <row r="16" spans="1:12" x14ac:dyDescent="0.25">
      <c r="B16" s="27"/>
      <c r="C16" s="28"/>
      <c r="D16" s="29"/>
    </row>
    <row r="17" spans="2:4" x14ac:dyDescent="0.25">
      <c r="B17" s="27"/>
      <c r="C17" s="28"/>
      <c r="D17" s="29"/>
    </row>
    <row r="18" spans="2:4" x14ac:dyDescent="0.25">
      <c r="B18" s="27"/>
      <c r="C18" s="28"/>
      <c r="D18" s="29"/>
    </row>
    <row r="19" spans="2:4" x14ac:dyDescent="0.25">
      <c r="B19" s="27"/>
      <c r="C19" s="28"/>
      <c r="D19" s="29"/>
    </row>
    <row r="20" spans="2:4" x14ac:dyDescent="0.25">
      <c r="B20" s="27"/>
      <c r="C20" s="28"/>
      <c r="D20" s="29"/>
    </row>
    <row r="21" spans="2:4" x14ac:dyDescent="0.25">
      <c r="B21" s="27"/>
      <c r="C21" s="28"/>
      <c r="D21" s="29"/>
    </row>
    <row r="22" spans="2:4" x14ac:dyDescent="0.25">
      <c r="B22" s="27"/>
      <c r="C22" s="28"/>
      <c r="D22" s="29"/>
    </row>
    <row r="23" spans="2:4" x14ac:dyDescent="0.25">
      <c r="B23" s="27"/>
      <c r="C23" s="28"/>
      <c r="D23" s="29"/>
    </row>
    <row r="24" spans="2:4" x14ac:dyDescent="0.25">
      <c r="B24" s="27"/>
      <c r="C24" s="28"/>
      <c r="D24" s="29"/>
    </row>
    <row r="25" spans="2:4" x14ac:dyDescent="0.25">
      <c r="B25" s="27"/>
      <c r="C25" s="28"/>
      <c r="D25" s="29"/>
    </row>
    <row r="26" spans="2:4" x14ac:dyDescent="0.25">
      <c r="B26" s="30"/>
      <c r="C26" s="31"/>
      <c r="D26" s="32"/>
    </row>
  </sheetData>
  <hyperlinks>
    <hyperlink ref="L1" location="Sommaire!A1" display="Retour" xr:uid="{78FC0DD1-643B-42C6-AC3E-A6F26EF0845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2A883-CEAF-46F2-8F4D-FB9966CC0A7B}">
  <dimension ref="A1:L14"/>
  <sheetViews>
    <sheetView workbookViewId="0">
      <selection activeCell="L1" sqref="L1"/>
    </sheetView>
  </sheetViews>
  <sheetFormatPr baseColWidth="10" defaultRowHeight="13.2" x14ac:dyDescent="0.25"/>
  <cols>
    <col min="2" max="2" width="6.33203125" customWidth="1"/>
    <col min="3" max="3" width="23.77734375" customWidth="1"/>
    <col min="4" max="4" width="41.21875" customWidth="1"/>
  </cols>
  <sheetData>
    <row r="1" spans="1:12" x14ac:dyDescent="0.25">
      <c r="A1" s="15"/>
      <c r="B1" s="16"/>
      <c r="C1" s="16"/>
      <c r="D1" s="17"/>
      <c r="L1" s="47" t="s">
        <v>8</v>
      </c>
    </row>
    <row r="2" spans="1:12" ht="18" x14ac:dyDescent="0.35">
      <c r="A2" s="35" t="s">
        <v>168</v>
      </c>
      <c r="B2" s="33"/>
      <c r="C2" s="33"/>
      <c r="D2" s="34"/>
    </row>
    <row r="3" spans="1:12" ht="13.8" thickBot="1" x14ac:dyDescent="0.3">
      <c r="A3" s="21"/>
      <c r="B3" s="22"/>
      <c r="C3" s="22"/>
      <c r="D3" s="23"/>
    </row>
    <row r="6" spans="1:12" x14ac:dyDescent="0.25">
      <c r="B6" t="s">
        <v>162</v>
      </c>
    </row>
    <row r="8" spans="1:12" x14ac:dyDescent="0.25">
      <c r="B8" s="46" t="s">
        <v>163</v>
      </c>
    </row>
    <row r="10" spans="1:12" x14ac:dyDescent="0.25">
      <c r="C10" t="s">
        <v>164</v>
      </c>
    </row>
    <row r="11" spans="1:12" x14ac:dyDescent="0.25">
      <c r="C11" t="s">
        <v>165</v>
      </c>
    </row>
    <row r="12" spans="1:12" x14ac:dyDescent="0.25">
      <c r="C12" t="s">
        <v>166</v>
      </c>
    </row>
    <row r="14" spans="1:12" x14ac:dyDescent="0.25">
      <c r="B14" s="46" t="s">
        <v>167</v>
      </c>
    </row>
  </sheetData>
  <hyperlinks>
    <hyperlink ref="L1" location="Sommaire!A1" display="Retour" xr:uid="{1130918A-0DCE-4B68-BCD3-52E6F4BB00ED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t b l R E S T O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 R e s t a u r a n t < / s t r i n g > < / k e y > < v a l u e > < i n t > 1 3 0 < / i n t > < / v a l u e > < / i t e m > < i t e m > < k e y > < s t r i n g > V i l l e s < / s t r i n g > < / k e y > < v a l u e > < i n t > 8 6 < / i n t > < / v a l u e > < / i t e m > < i t e m > < k e y > < s t r i n g > T y p e < / s t r i n g > < / k e y > < v a l u e > < i n t > 8 4 < / i n t > < / v a l u e > < / i t e m > < i t e m > < k e y > < s t r i n g > B u d g e t < / s t r i n g > < / k e y > < v a l u e > < i n t > 1 0 1 < / i n t > < / v a l u e > < / i t e m > < / C o l u m n W i d t h s > < C o l u m n D i s p l a y I n d e x > < i t e m > < k e y > < s t r i n g > R e s t a u r a n t < / s t r i n g > < / k e y > < v a l u e > < i n t > 0 < / i n t > < / v a l u e > < / i t e m > < i t e m > < k e y > < s t r i n g > V i l l e s < / s t r i n g > < / k e y > < v a l u e > < i n t > 1 < / i n t > < / v a l u e > < / i t e m > < i t e m > < k e y > < s t r i n g > T y p e < / s t r i n g > < / k e y > < v a l u e > < i n t > 2 < / i n t > < / v a l u e > < / i t e m > < i t e m > < k e y > < s t r i n g > B u d g e t 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 2 0 2 4 - 1 1 - 0 1 T 1 2 : 0 2 : 2 0 . 3 4 0 1 4 5 4 + 0 1 : 0 0 < / L a s t P r o c e s s e d T i m e > < / D a t a M o d e l i n g S a n d b o x . S e r i a l i z e d S a n d b o x E r r o r C a c h e > ] ] > < / C u s t o m C o n t e n t > < / G e m i n i > 
</file>

<file path=customXml/item12.xml>��< ? x m l   v e r s i o n = " 1 . 0 "   e n c o d i n g = " u t f - 1 6 " ? > < D a t a M a s h u p   x m l n s = " h t t p : / / s c h e m a s . m i c r o s o f t . c o m / D a t a M a s h u p " > A A A A A B Y D A A B Q S w M E F A A C A A g A k l l h W S J c 0 v O m A A A A 9 g A A A B I A H A B D b 2 5 m a W c v U G F j a 2 F n Z S 5 4 b W w g o h g A K K A U A A A A A A A A A A A A A A A A A A A A A A A A A A A A h Y 9 L D o I w A E S v Q r q n H z B R S S m J x p 0 k J i b G b V M K N E I x b b H c z Y V H 8 g p i F H X n c t 6 8 x c z 9 e q P Z 0 D b B R R q r O p 0 C A j E I p B Z d o X S V g t 6 V 4 Q J k j O 6 4 O P F K B q O s b T L Y I g W 1 c + c E I e 8 9 9 D H s T I U i j A k 6 5 t u 9 q G X L w U d W / + V Q a e u 4 F h I w e n i N Y R E k 8 Q y S + R J i i i Z I c 6 W / Q j T u f b Y / k K 7 7 x v V G s t K E q w 1 F U 6 T o / Y E 9 A F B L A w Q U A A I A C A C S W W F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l h W S i K R 7 g O A A A A E Q A A A B M A H A B G b 3 J t d W x h c y 9 T Z W N 0 a W 9 u M S 5 t I K I Y A C i g F A A A A A A A A A A A A A A A A A A A A A A A A A A A A C t O T S 7 J z M 9 T C I b Q h t Y A U E s B A i 0 A F A A C A A g A k l l h W S J c 0 v O m A A A A 9 g A A A B I A A A A A A A A A A A A A A A A A A A A A A E N v b m Z p Z y 9 Q Y W N r Y W d l L n h t b F B L A Q I t A B Q A A g A I A J J Z Y V k P y u m r p A A A A O k A A A A T A A A A A A A A A A A A A A A A A P I A A A B b Q 2 9 u d G V u d F 9 U e X B l c 1 0 u e G 1 s U E s B A i 0 A F A A C A A g A k l l h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d r I d 6 j J a y R 6 J t v M B l C K r C A A A A A A I A A A A A A B B m A A A A A Q A A I A A A A K 0 a T R R z v n E y X 6 Y s U 2 t m 4 3 m 1 4 / V F Z R 3 h c + A S N Q 3 D h j a 9 A A A A A A 6 A A A A A A g A A I A A A A M H 5 c c E 3 S k K t S I c D Z d P M / D y G V M B N V C G m 5 8 G D R i U o D H o U U A A A A G A X V T h L Y 7 0 i d a w a V R q 8 4 B z H 0 p J w e r l S A P Q r T S Q 9 X D E + H y f 2 Q Z S z x w I c + w v V O 4 d g K 0 h a Z G q J E o N U u I Z 6 P Q 8 6 c d p 9 i x p g a k R Y F W U 3 H 6 8 F 8 6 8 f Q A A A A K E a I u Y 8 r K u f k 7 z 5 t 2 8 a Q b L p P p V D y d o O g u q c s 9 I G b X y h Q n k k p w e T m k 6 I Z 5 l L Q q y q y u y 5 / n m B r 1 x R H H o 3 l t T K Q 5 I = < / D a t a M a s h u p > 
</file>

<file path=customXml/item1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 t b l V I N S 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 1 1 6 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 t b l R E S T O S 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C l i e n t W i n d o w X M L " > < C u s t o m C o n t e n t > < ! [ C D A T A [ t b l V I N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 2 5 < / H e i g h t > < / S a n d b o x E d i t o r . F o r m u l a B a r S t a t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 t b l V I N S 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 t b l V I N S 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 M e a s u r e s \ N o m b r e   d e   A p p e l l a t i o n < / K e y > < / D i a g r a m O b j e c t K e y > < D i a g r a m O b j e c t K e y > < K e y > M e a s u r e s \ N o m b r e   d e   A p p e l l a t i o n \ T a g I n f o \ F o r m u l e < / K e y > < / D i a g r a m O b j e c t K e y > < D i a g r a m O b j e c t K e y > < K e y > M e a s u r e s \ N o m b r e   d e   A p p e l l a t i o n \ T a g I n f o \ V a l e u r < / K e y > < / D i a g r a m O b j e c t K e y > < D i a g r a m O b j e c t K e y > < K e y > C o l u m n s \ A p p e l l a t i o n < / K e y > < / D i a g r a m O b j e c t K e y > < D i a g r a m O b j e c t K e y > < K e y > C o l u m n s \ C a t � g o r i e < / K e y > < / D i a g r a m O b j e c t K e y > < D i a g r a m O b j e c t K e y > < K e y > C o l u m n s \ C o u l e u r < / K e y > < / D i a g r a m O b j e c t K e y > < D i a g r a m O b j e c t K e y > < K e y > C o l u m n s \ A n n � e < / K e y > < / D i a g r a m O b j e c t K e y > < D i a g r a m O b j e c t K e y > < K e y > C o l u m n s \ P r i x < / K e y > < / D i a g r a m O b j e c t K e y > < D i a g r a m O b j e c t K e y > < K e y > C o l u m n s \ P r i x   c a l c u l � < / K e y > < / D i a g r a m O b j e c t K e y > < D i a g r a m O b j e c t K e y > < K e y > C o l u m n s \ D e v i s e s < / K e y > < / D i a g r a m O b j e c t K e y > < D i a g r a m O b j e c t K e y > < K e y > C o l u m n s \ C l i e n t s < / K e y > < / D i a g r a m O b j e c t K e y > < D i a g r a m O b j e c t K e y > < K e y > L i n k s \ & l t ; C o l u m n s \ N o m b r e   d e   A p p e l l a t i o n & g t ; - & l t ; M e a s u r e s \ A p p e l l a t i o n & g t ; < / K e y > < / D i a g r a m O b j e c t K e y > < D i a g r a m O b j e c t K e y > < K e y > L i n k s \ & l t ; C o l u m n s \ N o m b r e   d e   A p p e l l a t i o n & g t ; - & l t ; M e a s u r e s \ A p p e l l a t i o n & g t ; \ C O L U M N < / K e y > < / D i a g r a m O b j e c t K e y > < D i a g r a m O b j e c t K e y > < K e y > L i n k s \ & l t ; C o l u m n s \ N o m b r e   d e   A p p e l l a t i o n & g t ; - & l t ; M e a s u r e s \ A p p e l l a t i o n & g t ; \ M E A S U R E 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 M e a s u r e s \ N o m b r e   d e   A p p e l l a t i o n 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 M e a s u r e s \ N o m b r e   d e   A p p e l l a t i o n \ T a g I n f o \ F o r m u l e 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 M e a s u r e s \ N o m b r e   d e   A p p e l l a t i o n \ T a g I n f o \ V a l e u r 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 C o l u m n s \ A p p e l l a t i o n 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 C o l u m n s \ C a t � g o r i e 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 C o l u m n s \ C o u l e u r 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 C o l u m n s \ A n n � e 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 C o l u m n s \ P r i x 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 C o l u m n s \ P r i x   c a l c u l � 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 C o l u m n s \ D e v i s e s 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 C o l u m n s \ C l i e n t s 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 L i n k s \ & l t ; C o l u m n s \ N o m b r e   d e   A p p e l l a t i o n & g t ; - & l t ; M e a s u r e s \ A p p e l l a t i o n & g t ; 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 L i n k s \ & l t ; C o l u m n s \ N o m b r e   d e   A p p e l l a t i o n & g t ; - & l t ; M e a s u r e s \ A p p e l l a t i o n & g t ; \ C O L U M N 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 L i n k s \ & l t ; C o l u m n s \ N o m b r e   d e   A p p e l l a t i o n & g t ; - & l t ; M e a s u r e s \ A p p e l l a t i o n & g t ; \ M E A S U R E 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 T a g s \ T a b l e s \ & l t ; T a b l e s \ t b l V I N S & g t ; < / K e y > < / D i a g r a m O b j e c t K e y > < D i a g r a m O b j e c t K e y > < K e y > D y n a m i c   T a g s \ T a b l e s \ & l t ; T a b l e s \ t b l R E S T O S & g t ; < / K e y > < / D i a g r a m O b j e c t K e y > < D i a g r a m O b j e c t K e y > < K e y > T a b l e s \ t b l V I N S < / K e y > < / D i a g r a m O b j e c t K e y > < D i a g r a m O b j e c t K e y > < K e y > T a b l e s \ t b l V I N S \ C o l u m n s \ A p p e l l a t i o n < / K e y > < / D i a g r a m O b j e c t K e y > < D i a g r a m O b j e c t K e y > < K e y > T a b l e s \ t b l V I N S \ C o l u m n s \ C a t � g o r i e < / K e y > < / D i a g r a m O b j e c t K e y > < D i a g r a m O b j e c t K e y > < K e y > T a b l e s \ t b l V I N S \ C o l u m n s \ C o u l e u r < / K e y > < / D i a g r a m O b j e c t K e y > < D i a g r a m O b j e c t K e y > < K e y > T a b l e s \ t b l V I N S \ C o l u m n s \ A n n � e < / K e y > < / D i a g r a m O b j e c t K e y > < D i a g r a m O b j e c t K e y > < K e y > T a b l e s \ t b l V I N S \ C o l u m n s \ P r i x < / K e y > < / D i a g r a m O b j e c t K e y > < D i a g r a m O b j e c t K e y > < K e y > T a b l e s \ t b l V I N S \ C o l u m n s \ P r i x   c a l c u l � < / K e y > < / D i a g r a m O b j e c t K e y > < D i a g r a m O b j e c t K e y > < K e y > T a b l e s \ t b l V I N S \ C o l u m n s \ D e v i s e s < / K e y > < / D i a g r a m O b j e c t K e y > < D i a g r a m O b j e c t K e y > < K e y > T a b l e s \ t b l V I N S \ C o l u m n s \ C l i e n t s < / K e y > < / D i a g r a m O b j e c t K e y > < D i a g r a m O b j e c t K e y > < K e y > T a b l e s \ t b l V I N S \ M e a s u r e s \ N o m b r e   d e   A p p e l l a t i o n < / K e y > < / D i a g r a m O b j e c t K e y > < D i a g r a m O b j e c t K e y > < K e y > T a b l e s \ t b l V I N S \ N o m b r e   d e   A p p e l l a t i o n \ A d d i t i o n a l   I n f o \ M e s u r e   i m p l i c i t e < / K e y > < / D i a g r a m O b j e c t K e y > < D i a g r a m O b j e c t K e y > < K e y > T a b l e s \ t b l R E S T O S < / K e y > < / D i a g r a m O b j e c t K e y > < D i a g r a m O b j e c t K e y > < K e y > T a b l e s \ t b l R E S T O S \ C o l u m n s \ R e s t a u r a n t < / K e y > < / D i a g r a m O b j e c t K e y > < D i a g r a m O b j e c t K e y > < K e y > T a b l e s \ t b l R E S T O S \ C o l u m n s \ V i l l e s < / K e y > < / D i a g r a m O b j e c t K e y > < D i a g r a m O b j e c t K e y > < K e y > T a b l e s \ t b l R E S T O S \ C o l u m n s \ T y p e < / K e y > < / D i a g r a m O b j e c t K e y > < D i a g r a m O b j e c t K e y > < K e y > T a b l e s \ t b l R E S T O S \ C o l u m n s \ B u d g e t < / K e y > < / D i a g r a m O b j e c t K e y > < D i a g r a m O b j e c t K e y > < K e y > R e l a t i o n s h i p s \ & l t ; T a b l e s \ t b l V I N S \ C o l u m n s \ C l i e n t s & g t ; - & l t ; T a b l e s \ t b l R E S T O S \ C o l u m n s \ R e s t a u r a n t & g t ; < / K e y > < / D i a g r a m O b j e c t K e y > < D i a g r a m O b j e c t K e y > < K e y > R e l a t i o n s h i p s \ & l t ; T a b l e s \ t b l V I N S \ C o l u m n s \ C l i e n t s & g t ; - & l t ; T a b l e s \ t b l R E S T O S \ C o l u m n s \ R e s t a u r a n t & g t ; \ F K < / K e y > < / D i a g r a m O b j e c t K e y > < D i a g r a m O b j e c t K e y > < K e y > R e l a t i o n s h i p s \ & l t ; T a b l e s \ t b l V I N S \ C o l u m n s \ C l i e n t s & g t ; - & l t ; T a b l e s \ t b l R E S T O S \ C o l u m n s \ R e s t a u r a n t & g t ; \ P K < / K e y > < / D i a g r a m O b j e c t K e y > < D i a g r a m O b j e c t K e y > < K e y > R e l a t i o n s h i p s \ & l t ; T a b l e s \ t b l V I N S \ C o l u m n s \ C l i e n t s & g t ; - & l t ; T a b l e s \ t b l R E S T O S \ C o l u m n s \ R e s t a u r a n t & g t ; \ C r o s s F i l t e r < / K e y > < / D i a g r a m O b j e c t K e y > < / A l l K e y s > < S e l e c t e d K e y s > < D i a g r a m O b j e c t K e y > < K e y > T a b l e s \ t b l V I N S \ C o l u m n s \ C l i e n t s 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 T a g s \ T a b l e s \ & l t ; T a b l e s \ t b l V I N S & g t ; 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 T a g s \ T a b l e s \ & l t ; T a b l e s \ t b l R E S T O S & g t ; 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 T a b l e s \ t b l V I N S < / K e y > < / a : K e y > < a : V a l u e   i : t y p e = " D i a g r a m D i s p l a y N o d e V i e w S t a t e " > < H e i g h t > 2 6 3 . 6 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 T a b l e s \ t b l V I N S \ C o l u m n s \ A p p e l l a t i o n 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 T a b l e s \ t b l V I N S \ C o l u m n s \ C a t � g o r i e 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 T a b l e s \ t b l V I N S \ C o l u m n s \ C o u l e u r 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 T a b l e s \ t b l V I N S \ C o l u m n s \ A n n � e 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 T a b l e s \ t b l V I N S \ C o l u m n s \ P r i x 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 T a b l e s \ t b l V I N S \ C o l u m n s \ P r i x   c a l c u l � 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 T a b l e s \ t b l V I N S \ C o l u m n s \ D e v i s e s 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 T a b l e s \ t b l V I N S \ C o l u m n s \ C l i e n t s < / K e y > < / a : K e y > < a : V a l u e   i : t y p e = " D i a g r a m D i s p l a y N o d e V i e w S t a t e " > < H e i g h t > 1 5 0 < / H e i g h t > < I s E x p a n d e d > t r u e < / I s E x p a n d e d > < I s F o c u s e d > t r u e < / I s F o c u s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 T a b l e s \ t b l V I N S \ M e a s u r e s \ N o m b r e   d e   A p p e l l a t i o n 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 T a b l e s \ t b l V I N S \ N o m b r e   d e   A p p e l l a t i o n \ A d d i t i o n a l   I n f o \ M e s u r e   i m p l i c i t e 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 T a b l e s \ t b l R E S T O S 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 3 2 9 . 9 0 3 8 1 0 5 6 7 6 6 5 8 < / L e f t > < T a b I n d e x > 1 < / T a b I n d e x > < T o p > 1 8 5 . 1 4 5 7 0 1 5 1 6 7 7 1 3 4 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 T a b l e s \ t b l R E S T O S \ C o l u m n s \ R e s t a u r a n t 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 T a b l e s \ t b l R E S T O S \ C o l u m n s \ V i l l e s 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 T a b l e s \ t b l R E S T O S \ C o l u m n s \ T y p e 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 T a b l e s \ t b l R E S T O S \ C o l u m n s \ B u d g e t 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 R e l a t i o n s h i p s \ & l t ; T a b l e s \ t b l V I N S \ C o l u m n s \ C l i e n t s & g t ; - & l t ; T a b l e s \ t b l R E S T O S \ C o l u m n s \ R e s t a u r a n t & g t ; < / K e y > < / a : K e y > < a : V a l u e   i : t y p e = " D i a g r a m D i s p l a y L i n k V i e w S t a t e " > < A u t o m a t i o n P r o p e r t y H e l p e r T e x t > P o i n t   d ' a r r � t   1   :   ( 2 1 6 , 1 3 1 , 8 ) .   P o i n t   d ' a r r � t   2   :   ( 3 1 3 , 9 0 3 8 1 0 5 6 7 6 6 6 , 2 6 0 , 1 4 5 7 0 2 ) 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 2 1 6 < / b : _ x > < b : _ y > 1 3 1 . 8 < / b : _ y > < / b : P o i n t > < b : P o i n t > < b : _ x > 2 6 2 . 9 5 1 9 0 5 5 < / b : _ x > < b : _ y > 1 3 1 . 8 < / b : _ y > < / b : P o i n t > < b : P o i n t > < b : _ x > 2 6 4 . 9 5 1 9 0 5 5 < / b : _ x > < b : _ y > 1 3 3 . 8 < / b : _ y > < / b : P o i n t > < b : P o i n t > < b : _ x > 2 6 4 . 9 5 1 9 0 5 5 < / b : _ x > < b : _ y > 2 5 8 . 1 4 5 7 0 2 < / b : _ y > < / b : P o i n t > < b : P o i n t > < b : _ x > 2 6 6 . 9 5 1 9 0 5 5 < / b : _ x > < b : _ y > 2 6 0 . 1 4 5 7 0 2 < / b : _ y > < / b : P o i n t > < b : P o i n t > < b : _ x > 3 1 3 . 9 0 3 8 1 0 5 6 7 6 6 5 8 < / b : _ x > < b : _ y > 2 6 0 . 1 4 5 7 0 2 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 R e l a t i o n s h i p s \ & l t ; T a b l e s \ t b l V I N S \ C o l u m n s \ C l i e n t s & g t ; - & l t ; T a b l e s \ t b l R E S T O S \ C o l u m n s \ R e s t a u r a n t & g t ; \ F K 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 1 2 3 . 8 0 0 0 0 0 0 0 0 0 0 0 0 1 < / b : _ y > < / L a b e l L o c a t i o n > < L o c a t i o n   x m l n s : b = " h t t p : / / s c h e m a s . d a t a c o n t r a c t . o r g / 2 0 0 4 / 0 7 / S y s t e m . W i n d o w s " > < b : _ x > 2 0 0 < / b : _ x > < b : _ y > 1 3 1 . 8 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 R e l a t i o n s h i p s \ & l t ; T a b l e s \ t b l V I N S \ C o l u m n s \ C l i e n t s & g t ; - & l t ; T a b l e s \ t b l R E S T O S \ C o l u m n s \ R e s t a u r a n t & g t ; \ P K 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 3 1 3 . 9 0 3 8 1 0 5 6 7 6 6 5 8 < / b : _ x > < b : _ y > 2 5 2 . 1 4 5 7 0 2 0 0 0 0 0 0 0 3 < / b : _ y > < / L a b e l L o c a t i o n > < L o c a t i o n   x m l n s : b = " h t t p : / / s c h e m a s . d a t a c o n t r a c t . o r g / 2 0 0 4 / 0 7 / S y s t e m . W i n d o w s " > < b : _ x > 3 2 9 . 9 0 3 8 1 0 5 6 7 6 6 5 8 < / b : _ x > < b : _ y > 2 6 0 . 1 4 5 7 0 2 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 R e l a t i o n s h i p s \ & l t ; T a b l e s \ t b l V I N S \ C o l u m n s \ C l i e n t s & g t ; - & l t ; T a b l e s \ t b l R E S T O S \ C o l u m n s \ R e s t a u r a n t & g t ; \ C r o s s F i l t e r 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 1 3 1 . 8 < / b : _ y > < / b : P o i n t > < b : P o i n t > < b : _ x > 2 6 2 . 9 5 1 9 0 5 5 < / b : _ x > < b : _ y > 1 3 1 . 8 < / b : _ y > < / b : P o i n t > < b : P o i n t > < b : _ x > 2 6 4 . 9 5 1 9 0 5 5 < / b : _ x > < b : _ y > 1 3 3 . 8 < / b : _ y > < / b : P o i n t > < b : P o i n t > < b : _ x > 2 6 4 . 9 5 1 9 0 5 5 < / b : _ x > < b : _ y > 2 5 8 . 1 4 5 7 0 2 < / b : _ y > < / b : P o i n t > < b : P o i n t > < b : _ x > 2 6 6 . 9 5 1 9 0 5 5 < / b : _ x > < b : _ y > 2 6 0 . 1 4 5 7 0 2 < / b : _ y > < / b : P o i n t > < b : P o i n t > < b : _ x > 3 1 3 . 9 0 3 8 1 0 5 6 7 6 6 5 8 < / b : _ x > < b : _ y > 2 6 0 . 1 4 5 7 0 2 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O r d e r " > < C u s t o m C o n t e n t > < ! [ C D A T A [ t b l V I N S , t b l R E S T O S ] ] > < / C u s t o m C o n t e n t > < / G e m i n i > 
</file>

<file path=customXml/item2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t b l V I N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 A p p e l l a t i o n < / s t r i n g > < / k e y > < v a l u e > < i n t > 1 3 5 < / i n t > < / v a l u e > < / i t e m > < i t e m > < k e y > < s t r i n g > C a t � g o r i e < / s t r i n g > < / k e y > < v a l u e > < i n t > 1 2 2 < / i n t > < / v a l u e > < / i t e m > < i t e m > < k e y > < s t r i n g > C o u l e u r < / s t r i n g > < / k e y > < v a l u e > < i n t > 1 0 8 < / i n t > < / v a l u e > < / i t e m > < i t e m > < k e y > < s t r i n g > A n n � e < / s t r i n g > < / k e y > < v a l u e > < i n t > 9 8 < / i n t > < / v a l u e > < / i t e m > < i t e m > < k e y > < s t r i n g > P r i x < / s t r i n g > < / k e y > < v a l u e > < i n t > 7 3 < / i n t > < / v a l u e > < / i t e m > < i t e m > < k e y > < s t r i n g > P r i x   c a l c u l � < / s t r i n g > < / k e y > < v a l u e > < i n t > 1 3 8 < / i n t > < / v a l u e > < / i t e m > < i t e m > < k e y > < s t r i n g > D e v i s e s < / s t r i n g > < / k e y > < v a l u e > < i n t > 1 0 7 < / i n t > < / v a l u e > < / i t e m > < i t e m > < k e y > < s t r i n g > C l i e n t s < / s t r i n g > < / k e y > < v a l u e > < i n t > 9 7 < / i n t > < / v a l u e > < / i t e m > < / C o l u m n W i d t h s > < C o l u m n D i s p l a y I n d e x > < i t e m > < k e y > < s t r i n g > A p p e l l a t i o n < / s t r i n g > < / k e y > < v a l u e > < i n t > 0 < / i n t > < / v a l u e > < / i t e m > < i t e m > < k e y > < s t r i n g > C a t � g o r i e < / s t r i n g > < / k e y > < v a l u e > < i n t > 1 < / i n t > < / v a l u e > < / i t e m > < i t e m > < k e y > < s t r i n g > C o u l e u r < / s t r i n g > < / k e y > < v a l u e > < i n t > 2 < / i n t > < / v a l u e > < / i t e m > < i t e m > < k e y > < s t r i n g > A n n � e < / s t r i n g > < / k e y > < v a l u e > < i n t > 3 < / i n t > < / v a l u e > < / i t e m > < i t e m > < k e y > < s t r i n g > P r i x < / s t r i n g > < / k e y > < v a l u e > < i n t > 4 < / i n t > < / v a l u e > < / i t e m > < i t e m > < k e y > < s t r i n g > P r i x   c a l c u l � < / s t r i n g > < / k e y > < v a l u e > < i n t > 5 < / i n t > < / v a l u e > < / i t e m > < i t e m > < k e y > < s t r i n g > D e v i s e s < / s t r i n g > < / k e y > < v a l u e > < i n t > 6 < / i n t > < / v a l u e > < / i t e m > < i t e m > < k e y > < s t r i n g > C l i e n t s 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 t b l R E S T O S 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 t b l R E S T O S 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 C o l u m n s \ R e s t a u r a n t 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 C o l u m n s \ V i l l e s 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 t b l V I N S 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 t b l V I N S 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 C o l u m n s \ A p p e l l a t i o n 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 C o l u m n s \ C a t � g o r i e 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 C o l u m n s \ C o u l e u r 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 C o l u m n s \ A n n � e 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 C o l u m n s \ P r i x   c a l c u l � 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 C o l u m n s \ D e v i s e s 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9656CB70-F3A1-47B4-8579-6D854CC242BD}">
  <ds:schemaRefs/>
</ds:datastoreItem>
</file>

<file path=customXml/itemProps10.xml><?xml version="1.0" encoding="utf-8"?>
<ds:datastoreItem xmlns:ds="http://schemas.openxmlformats.org/officeDocument/2006/customXml" ds:itemID="{9444F0AF-CD8E-4FD9-B171-F0861963243A}">
  <ds:schemaRefs/>
</ds:datastoreItem>
</file>

<file path=customXml/itemProps11.xml><?xml version="1.0" encoding="utf-8"?>
<ds:datastoreItem xmlns:ds="http://schemas.openxmlformats.org/officeDocument/2006/customXml" ds:itemID="{215B253A-A6C5-426B-91F8-897701B1A252}">
  <ds:schemaRefs/>
</ds:datastoreItem>
</file>

<file path=customXml/itemProps12.xml><?xml version="1.0" encoding="utf-8"?>
<ds:datastoreItem xmlns:ds="http://schemas.openxmlformats.org/officeDocument/2006/customXml" ds:itemID="{77A236C9-A46A-4676-B075-6DFB4DF95C27}">
  <ds:schemaRefs>
    <ds:schemaRef ds:uri="http://schemas.microsoft.com/DataMashup"/>
  </ds:schemaRefs>
</ds:datastoreItem>
</file>

<file path=customXml/itemProps13.xml><?xml version="1.0" encoding="utf-8"?>
<ds:datastoreItem xmlns:ds="http://schemas.openxmlformats.org/officeDocument/2006/customXml" ds:itemID="{2FAF5BF4-3468-4F1F-8020-544802260DE6}">
  <ds:schemaRefs/>
</ds:datastoreItem>
</file>

<file path=customXml/itemProps14.xml><?xml version="1.0" encoding="utf-8"?>
<ds:datastoreItem xmlns:ds="http://schemas.openxmlformats.org/officeDocument/2006/customXml" ds:itemID="{42287597-E1E2-42A1-BB8A-E2C7D66DF36D}">
  <ds:schemaRefs/>
</ds:datastoreItem>
</file>

<file path=customXml/itemProps15.xml><?xml version="1.0" encoding="utf-8"?>
<ds:datastoreItem xmlns:ds="http://schemas.openxmlformats.org/officeDocument/2006/customXml" ds:itemID="{EC826140-FD33-46FB-A42A-527FA750B3E3}">
  <ds:schemaRefs/>
</ds:datastoreItem>
</file>

<file path=customXml/itemProps16.xml><?xml version="1.0" encoding="utf-8"?>
<ds:datastoreItem xmlns:ds="http://schemas.openxmlformats.org/officeDocument/2006/customXml" ds:itemID="{E1D571C5-9FA3-4915-A514-35A39428B20F}">
  <ds:schemaRefs/>
</ds:datastoreItem>
</file>

<file path=customXml/itemProps17.xml><?xml version="1.0" encoding="utf-8"?>
<ds:datastoreItem xmlns:ds="http://schemas.openxmlformats.org/officeDocument/2006/customXml" ds:itemID="{E4A9494C-674A-4568-B520-66C6677BD427}">
  <ds:schemaRefs/>
</ds:datastoreItem>
</file>

<file path=customXml/itemProps18.xml><?xml version="1.0" encoding="utf-8"?>
<ds:datastoreItem xmlns:ds="http://schemas.openxmlformats.org/officeDocument/2006/customXml" ds:itemID="{9B7943C1-19A9-4E4F-89BC-759542EFCCA5}">
  <ds:schemaRefs/>
</ds:datastoreItem>
</file>

<file path=customXml/itemProps2.xml><?xml version="1.0" encoding="utf-8"?>
<ds:datastoreItem xmlns:ds="http://schemas.openxmlformats.org/officeDocument/2006/customXml" ds:itemID="{EFD35AC5-4365-4D83-A522-16F79542672B}">
  <ds:schemaRefs/>
</ds:datastoreItem>
</file>

<file path=customXml/itemProps3.xml><?xml version="1.0" encoding="utf-8"?>
<ds:datastoreItem xmlns:ds="http://schemas.openxmlformats.org/officeDocument/2006/customXml" ds:itemID="{F8321151-0E23-4EC9-A484-8ECA126B7D1B}">
  <ds:schemaRefs/>
</ds:datastoreItem>
</file>

<file path=customXml/itemProps4.xml><?xml version="1.0" encoding="utf-8"?>
<ds:datastoreItem xmlns:ds="http://schemas.openxmlformats.org/officeDocument/2006/customXml" ds:itemID="{5F6F818F-C8C6-4B46-A06E-15E2CA61E59C}">
  <ds:schemaRefs/>
</ds:datastoreItem>
</file>

<file path=customXml/itemProps5.xml><?xml version="1.0" encoding="utf-8"?>
<ds:datastoreItem xmlns:ds="http://schemas.openxmlformats.org/officeDocument/2006/customXml" ds:itemID="{9500D7C7-A097-4EF1-A124-EA3017E23668}">
  <ds:schemaRefs/>
</ds:datastoreItem>
</file>

<file path=customXml/itemProps6.xml><?xml version="1.0" encoding="utf-8"?>
<ds:datastoreItem xmlns:ds="http://schemas.openxmlformats.org/officeDocument/2006/customXml" ds:itemID="{AA1AA9FB-B516-4FFA-922F-837FD2F03CE6}">
  <ds:schemaRefs/>
</ds:datastoreItem>
</file>

<file path=customXml/itemProps7.xml><?xml version="1.0" encoding="utf-8"?>
<ds:datastoreItem xmlns:ds="http://schemas.openxmlformats.org/officeDocument/2006/customXml" ds:itemID="{CA73E954-AE95-40B4-81F1-B3EBBB60B41C}">
  <ds:schemaRefs/>
</ds:datastoreItem>
</file>

<file path=customXml/itemProps8.xml><?xml version="1.0" encoding="utf-8"?>
<ds:datastoreItem xmlns:ds="http://schemas.openxmlformats.org/officeDocument/2006/customXml" ds:itemID="{00DADA68-4527-47F2-8051-2C070861F0A8}">
  <ds:schemaRefs/>
</ds:datastoreItem>
</file>

<file path=customXml/itemProps9.xml><?xml version="1.0" encoding="utf-8"?>
<ds:datastoreItem xmlns:ds="http://schemas.openxmlformats.org/officeDocument/2006/customXml" ds:itemID="{50B3C8C6-5FCA-4603-ABC5-9E3155637A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Sommaire</vt:lpstr>
      <vt:lpstr>Vins</vt:lpstr>
      <vt:lpstr>Restos</vt:lpstr>
      <vt:lpstr>LiaisonsParFonctions</vt:lpstr>
      <vt:lpstr>LiaisonsParFonctions_Solution</vt:lpstr>
      <vt:lpstr>LiaisonsParTCD</vt:lpstr>
      <vt:lpstr>LiaisonsParTCD_Sol-Résultats</vt:lpstr>
      <vt:lpstr>LiaisonsParTCD_Solution</vt:lpstr>
      <vt:lpstr>LiaisonsParPowerPivot_Solution</vt:lpstr>
      <vt:lpstr>LiaisonsParPowerQuery_Solution</vt:lpstr>
      <vt:lpstr>clients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Lambert</dc:creator>
  <cp:lastModifiedBy>Joël Lambert</cp:lastModifiedBy>
  <dcterms:created xsi:type="dcterms:W3CDTF">2024-11-01T09:39:02Z</dcterms:created>
  <dcterms:modified xsi:type="dcterms:W3CDTF">2024-11-03T13:52:09Z</dcterms:modified>
</cp:coreProperties>
</file>