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4.xml" ContentType="application/vnd.openxmlformats-officedocument.spreadsheetml.pivotCacheRecords+xml"/>
  <Override PartName="/xl/pivotCache/pivotCacheDefinition5.xml" ContentType="application/vnd.openxmlformats-officedocument.spreadsheetml.pivotCacheDefinition+xml"/>
  <Override PartName="/xl/pivotCache/pivotCacheRecords5.xml" ContentType="application/vnd.openxmlformats-officedocument.spreadsheetml.pivotCacheRecords+xml"/>
  <Override PartName="/xl/slicerCaches/slicerCache1.xml" ContentType="application/vnd.ms-excel.slicerCache+xml"/>
  <Override PartName="/xl/timelineCaches/timelineCache1.xml" ContentType="application/vnd.ms-excel.timeline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tables/table2.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4.xml" ContentType="application/vnd.openxmlformats-officedocument.drawing+xml"/>
  <Override PartName="/xl/pivotTables/pivotTable3.xml" ContentType="application/vnd.openxmlformats-officedocument.spreadsheetml.pivotTable+xml"/>
  <Override PartName="/xl/drawings/drawing5.xml" ContentType="application/vnd.openxmlformats-officedocument.drawing+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drawings/drawing6.xml" ContentType="application/vnd.openxmlformats-officedocument.drawing+xml"/>
  <Override PartName="/xl/slicers/slicer1.xml" ContentType="application/vnd.ms-excel.slicer+xml"/>
  <Override PartName="/xl/pivotTables/pivotTable8.xml" ContentType="application/vnd.openxmlformats-officedocument.spreadsheetml.pivotTable+xml"/>
  <Override PartName="/xl/pivotTables/pivotTable9.xml" ContentType="application/vnd.openxmlformats-officedocument.spreadsheetml.pivotTable+xml"/>
  <Override PartName="/xl/drawings/drawing7.xml" ContentType="application/vnd.openxmlformats-officedocument.drawing+xml"/>
  <Override PartName="/xl/timelines/timeline1.xml" ContentType="application/vnd.ms-excel.timeline+xml"/>
  <Override PartName="/xl/pivotTables/pivotTable10.xml" ContentType="application/vnd.openxmlformats-officedocument.spreadsheetml.pivotTable+xml"/>
  <Override PartName="/xl/drawings/drawing8.xml" ContentType="application/vnd.openxmlformats-officedocument.drawing+xml"/>
  <Override PartName="/xl/pivotTables/pivotTable11.xml" ContentType="application/vnd.openxmlformats-officedocument.spreadsheetml.pivotTable+xml"/>
  <Override PartName="/xl/pivotTables/pivotTable12.xml" ContentType="application/vnd.openxmlformats-officedocument.spreadsheetml.pivotTable+xml"/>
  <Override PartName="/xl/drawings/drawing9.xml" ContentType="application/vnd.openxmlformats-officedocument.drawing+xml"/>
  <Override PartName="/xl/pivotTables/pivotTable13.xml" ContentType="application/vnd.openxmlformats-officedocument.spreadsheetml.pivotTable+xml"/>
  <Override PartName="/xl/drawings/drawing10.xml" ContentType="application/vnd.openxmlformats-officedocument.drawing+xml"/>
  <Override PartName="/xl/pivotTables/pivotTable14.xml" ContentType="application/vnd.openxmlformats-officedocument.spreadsheetml.pivotTable+xml"/>
  <Override PartName="/xl/drawings/drawing1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hidePivotFieldList="1"/>
  <mc:AlternateContent xmlns:mc="http://schemas.openxmlformats.org/markup-compatibility/2006">
    <mc:Choice Requires="x15">
      <x15ac:absPath xmlns:x15ac="http://schemas.microsoft.com/office/spreadsheetml/2010/11/ac" url="C:\_Bruxelles Formation\Police fédérale\TCD Juin 2025\Prépa\"/>
    </mc:Choice>
  </mc:AlternateContent>
  <xr:revisionPtr revIDLastSave="0" documentId="13_ncr:1_{E29EEB3F-F0C9-418B-A7D6-B4A5765F566B}" xr6:coauthVersionLast="47" xr6:coauthVersionMax="47" xr10:uidLastSave="{00000000-0000-0000-0000-000000000000}"/>
  <bookViews>
    <workbookView xWindow="-108" yWindow="-108" windowWidth="23256" windowHeight="12456" tabRatio="822" xr2:uid="{00000000-000D-0000-FFFF-FFFF00000000}"/>
  </bookViews>
  <sheets>
    <sheet name="Sommaire" sheetId="8" r:id="rId1"/>
    <sheet name="Tableau_listes" sheetId="24" r:id="rId2"/>
    <sheet name="Tableau_données" sheetId="25" r:id="rId3"/>
    <sheet name="Produits_Clients" sheetId="26" r:id="rId4"/>
    <sheet name="Détails1" sheetId="51" r:id="rId5"/>
    <sheet name="Produits_Clients_Solution" sheetId="4" r:id="rId6"/>
    <sheet name="Produits_clients_vendeurs" sheetId="27" r:id="rId7"/>
    <sheet name="Produits_clients_vendeurs_Solut" sheetId="9" r:id="rId8"/>
    <sheet name="Vendeurs_Clients" sheetId="28" r:id="rId9"/>
    <sheet name="Vendeurs_Clients_Solution" sheetId="5" r:id="rId10"/>
    <sheet name="Vendeurs_Clients_factures" sheetId="29" r:id="rId11"/>
    <sheet name="Vendeurs_Clients_factures_Solut" sheetId="18" r:id="rId12"/>
    <sheet name="Vendeurs_Segments" sheetId="47" r:id="rId13"/>
    <sheet name="Vendeurs_Segments_Solution" sheetId="49" r:id="rId14"/>
    <sheet name="Dates_Ligne du temps" sheetId="48" r:id="rId15"/>
    <sheet name="Dates_Ligne du temps_Solution" sheetId="50" r:id="rId16"/>
    <sheet name="Total_clients_années" sheetId="30" r:id="rId17"/>
    <sheet name="Total_clients_années_Solution" sheetId="22" r:id="rId18"/>
    <sheet name="Total_vendeurs_trimestres" sheetId="31" r:id="rId19"/>
    <sheet name="Total_vendeurs_trimestres_Solut" sheetId="21" r:id="rId20"/>
    <sheet name="Vendeurs_classement_ca" sheetId="32" r:id="rId21"/>
    <sheet name="Vendeurs_classement_ca_Solution" sheetId="3" r:id="rId22"/>
    <sheet name="Vendeurs_pourcentage" sheetId="23" r:id="rId23"/>
    <sheet name="Vendeurs_pourcentage_Solution" sheetId="44" r:id="rId24"/>
    <sheet name="Vendeurs_pourcentage_graph" sheetId="45" r:id="rId25"/>
    <sheet name="Vendeurs_pourcentage_graph_Sol" sheetId="46" r:id="rId26"/>
  </sheets>
  <definedNames>
    <definedName name="Clients">Tableau_listes!$C$9:$C$14</definedName>
    <definedName name="NativeTimeline_Date">#N/A</definedName>
    <definedName name="Produits">Tableau_listes!$E$9:$E$12</definedName>
    <definedName name="Segment_Vendeurs">#N/A</definedName>
    <definedName name="Vendeurs">Tableau_listes!$A$9:$A$14</definedName>
  </definedNames>
  <calcPr calcId="191029"/>
  <pivotCaches>
    <pivotCache cacheId="43" r:id="rId27"/>
    <pivotCache cacheId="3" r:id="rId28"/>
    <pivotCache cacheId="5" r:id="rId29"/>
    <pivotCache cacheId="6" r:id="rId30"/>
    <pivotCache cacheId="42" r:id="rId31"/>
  </pivotCaches>
  <extLst>
    <ext xmlns:x14="http://schemas.microsoft.com/office/spreadsheetml/2009/9/main" uri="{BBE1A952-AA13-448e-AADC-164F8A28A991}">
      <x14:slicerCaches>
        <x14:slicerCache r:id="rId32"/>
      </x14:slicerCaches>
    </ext>
    <ext xmlns:x14="http://schemas.microsoft.com/office/spreadsheetml/2009/9/main" uri="{79F54976-1DA5-4618-B147-4CDE4B953A38}">
      <x14:workbookPr/>
    </ext>
    <ext xmlns:x15="http://schemas.microsoft.com/office/spreadsheetml/2010/11/main" uri="{D0CA8CA8-9F24-4464-BF8E-62219DCF47F9}">
      <x15:timelineCacheRefs>
        <x15:timelineCacheRef r:id="rId33"/>
      </x15:timelineCacheRefs>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1" i="18" l="1"/>
  <c r="G28" i="25"/>
  <c r="G27" i="25"/>
  <c r="G26" i="25"/>
  <c r="G25" i="25"/>
  <c r="G24" i="25"/>
  <c r="G23" i="25"/>
  <c r="G22" i="25"/>
  <c r="G21" i="25"/>
  <c r="G20" i="25"/>
  <c r="G19" i="25"/>
  <c r="G18" i="25"/>
  <c r="G17" i="25"/>
  <c r="G16" i="25"/>
  <c r="G15" i="25"/>
  <c r="M9" i="21"/>
  <c r="M10" i="21"/>
  <c r="M11" i="21"/>
  <c r="M12" i="21"/>
  <c r="M13" i="21"/>
  <c r="M14" i="21"/>
  <c r="M15" i="21"/>
  <c r="M16" i="21"/>
  <c r="L9" i="21"/>
  <c r="L10" i="21"/>
  <c r="L11" i="21"/>
  <c r="L12" i="21"/>
  <c r="L13" i="21"/>
  <c r="L14" i="21"/>
  <c r="L15" i="21"/>
  <c r="L16" i="21"/>
  <c r="M8" i="21"/>
  <c r="L8" i="21"/>
  <c r="D28" i="25"/>
  <c r="D27" i="25"/>
  <c r="D26" i="25"/>
  <c r="D25" i="25"/>
  <c r="D24" i="25"/>
  <c r="D23" i="25"/>
  <c r="D22" i="25"/>
  <c r="D21" i="25"/>
  <c r="D20" i="25"/>
  <c r="D19" i="25"/>
  <c r="D18" i="25"/>
  <c r="D17" i="25"/>
  <c r="D16" i="25"/>
  <c r="D15" i="25"/>
  <c r="D14" i="25"/>
  <c r="G14" i="25" s="1"/>
  <c r="D13" i="25"/>
  <c r="G13" i="25" s="1"/>
  <c r="D12" i="25"/>
  <c r="G12" i="25" s="1"/>
  <c r="D11" i="25"/>
  <c r="G11" i="25" s="1"/>
  <c r="D10" i="25"/>
  <c r="G10" i="25" s="1"/>
  <c r="D9" i="25"/>
  <c r="G9" i="25" s="1"/>
  <c r="D8" i="25"/>
  <c r="G8" i="25" s="1"/>
  <c r="D7" i="25"/>
  <c r="G7" i="25" s="1"/>
  <c r="D6" i="25"/>
  <c r="G6" i="25" s="1"/>
  <c r="D5" i="25"/>
  <c r="G5" i="25" s="1"/>
  <c r="D4" i="25"/>
  <c r="G4" i="25" s="1"/>
  <c r="D3" i="25"/>
  <c r="G3" i="25" s="1"/>
  <c r="D2" i="25"/>
  <c r="G2" i="25" s="1"/>
  <c r="J19" i="18"/>
</calcChain>
</file>

<file path=xl/sharedStrings.xml><?xml version="1.0" encoding="utf-8"?>
<sst xmlns="http://schemas.openxmlformats.org/spreadsheetml/2006/main" count="495" uniqueCount="128">
  <si>
    <t>Clients</t>
  </si>
  <si>
    <t>Vendeurs</t>
  </si>
  <si>
    <t>Produits</t>
  </si>
  <si>
    <t>Quantité</t>
  </si>
  <si>
    <t>Prix</t>
  </si>
  <si>
    <t>Dave</t>
  </si>
  <si>
    <t>C-Jérôme</t>
  </si>
  <si>
    <t>Patrick Juvet</t>
  </si>
  <si>
    <t>Patrick Hernandez</t>
  </si>
  <si>
    <t>Pete Sampras</t>
  </si>
  <si>
    <t>André Agassi</t>
  </si>
  <si>
    <t>Boris Becker</t>
  </si>
  <si>
    <t>Bjorn Borg</t>
  </si>
  <si>
    <t>John McEnroe</t>
  </si>
  <si>
    <t>Jimmy Connors</t>
  </si>
  <si>
    <t>Raquettes</t>
  </si>
  <si>
    <t>Cédés</t>
  </si>
  <si>
    <t>Bédés</t>
  </si>
  <si>
    <t>T-shirts</t>
  </si>
  <si>
    <t>Total</t>
  </si>
  <si>
    <t>Produits_Clients</t>
  </si>
  <si>
    <t>Vendeurs_clients</t>
  </si>
  <si>
    <t>Date</t>
  </si>
  <si>
    <t>Total_vendeurs_trimestres</t>
  </si>
  <si>
    <t>Total_clients_années</t>
  </si>
  <si>
    <t>Tableau_données</t>
  </si>
  <si>
    <t>Tableau croisé dynamique donnant le nombre de produits achetés par client et par produit</t>
  </si>
  <si>
    <t>Tcd du total dû par client</t>
  </si>
  <si>
    <t>Tcd du total dû par client, par année</t>
  </si>
  <si>
    <t>Retour</t>
  </si>
  <si>
    <t>si mois = 1 ou 2 ou 3
alors trimestre1
sinon Si mois = 4, 5 ou 6
         alors trimestre2 ….</t>
  </si>
  <si>
    <t>Produits_Clients_vendeurs</t>
  </si>
  <si>
    <t>Tcd du nombre de produits par client pour un vendeur spécifique</t>
  </si>
  <si>
    <t>Vendeurs_clients_facture</t>
  </si>
  <si>
    <t>Total_vendeurs_classement_ca</t>
  </si>
  <si>
    <t>Tcd des vendeurs et de leurs clients</t>
  </si>
  <si>
    <t>Tcd du nombre d'articles vendus par vendeur par trimestre</t>
  </si>
  <si>
    <t>Sommaire</t>
  </si>
  <si>
    <t>Tableau_listes</t>
  </si>
  <si>
    <t>Base de données (liste de données) des ventes à partir de laquelle seront établis les tables de synthèse</t>
  </si>
  <si>
    <t>Contenus des listes utilisées pour les ventes</t>
  </si>
  <si>
    <t>Les listes utilisées dans 'Tableau_données' sont faites via 'Données .. Validation de données'</t>
  </si>
  <si>
    <t>Données dont sont issues les listes de valeur utilisées sur Tableau_données</t>
  </si>
  <si>
    <t>Total général</t>
  </si>
  <si>
    <t>Somme de Quantité</t>
  </si>
  <si>
    <t>Quantité totale</t>
  </si>
  <si>
    <t>- afficher les sous-totaux par vendeur</t>
  </si>
  <si>
    <t>- afficher les dates et les produits vendus pour la vente de Dave à Bjorn Borg</t>
  </si>
  <si>
    <t>Nombre de Vendeurs</t>
  </si>
  <si>
    <t>NB : Les sous-totaux par ligne ne sont pas corrects. Excel effectue la multiplication de la somme des quantités par la somme des prix</t>
  </si>
  <si>
    <t>Total de Dave selon TCD</t>
  </si>
  <si>
    <t>Total correct de Dave</t>
  </si>
  <si>
    <t>Total_Vente</t>
  </si>
  <si>
    <t>Total des ventes</t>
  </si>
  <si>
    <t>NB : Pour la raison invoquée à la feuille (Total_clients_factures) il est préférable de calculer le total par vente dans la base de données des ventes</t>
  </si>
  <si>
    <t>NB : Il serait possible de calculer l'année de vente dans la base de données des ventes en utilisant la fonction 'Année' mais il existe une possibilité de regrouper des données de type date à différents niveaux (jours, mois, années, …)</t>
  </si>
  <si>
    <t>Année</t>
  </si>
  <si>
    <t>Trimestre</t>
  </si>
  <si>
    <t>NB : Pour info, voici une façon de calculer l'année ou le trimestre dans la base de données</t>
  </si>
  <si>
    <t>Trimestre3</t>
  </si>
  <si>
    <t>Trimestre1</t>
  </si>
  <si>
    <t>Trimestre2</t>
  </si>
  <si>
    <t>Trimestre4</t>
  </si>
  <si>
    <t>0-499</t>
  </si>
  <si>
    <t>500-999</t>
  </si>
  <si>
    <t>&gt;1000</t>
  </si>
  <si>
    <t>NB : regroupement sur des valeurs numériques</t>
  </si>
  <si>
    <t>Vendeurs_pourcentage</t>
  </si>
  <si>
    <t>Tcd du pourcentage des ventes réalisées par intervalle de gain total (0-499€, 500-999€, &gt;1000€)</t>
  </si>
  <si>
    <t>Tcd du nombre de ventes réalisées par intervalle de gain total (0-499€, 500-999€, &gt;1000€)</t>
  </si>
  <si>
    <t>Vendeurs_pourcentage_graph</t>
  </si>
  <si>
    <t>Graphique croisé dynamique représentant le pourcentage des ventes par vendeur et par intervalle de gain</t>
  </si>
  <si>
    <t>Johnny Halliday</t>
  </si>
  <si>
    <t>NB : Depuis la version 2007, il n'est pas directement possible de rendre les TCD indépendants les uns des autres. Ceci pose un problème lorsque par exemple, nous faisons des regroupements. Si le regroupement est modifié, il sera modifié dans tous les autres TCD utilisant ce champ. Une façon de contrer ce problème est d'utiliser l'assistant des anciennes versions qui nous permet de rendre les TCD indépendants les 1 des autres. Pour obtenir l'assistant, ajouter un bouton à la barre d'accès rapide : assistant TCD (PivotTable Wizard)</t>
  </si>
  <si>
    <t>Sum of Total</t>
  </si>
  <si>
    <t>Sum of Total_Vente</t>
  </si>
  <si>
    <t>Utiliser les segments de façon à afficher les lignes correspondant à Dave et Patrick Juvet</t>
  </si>
  <si>
    <t>Filtrer les dates par année en utilisant une ligne du temps de façon à afficher les renseignements de l'année 2003</t>
  </si>
  <si>
    <t>Vendeurs_Segments</t>
  </si>
  <si>
    <t>Dates_Ligne du temps</t>
  </si>
  <si>
    <t>Filtrage dans un TCD en utilisant la méthode de la ligne du temps (Timeline)</t>
  </si>
  <si>
    <t>Filtrage dans un TCD en utilisant la méthode des segments (Slicer)</t>
  </si>
  <si>
    <t>Consignes : le tableau sera créé en utilisant la disposition classique</t>
  </si>
  <si>
    <t>Lorsque c'est fait, réaliser les différentes manipulations suivantes :</t>
  </si>
  <si>
    <r>
      <t>ð</t>
    </r>
    <r>
      <rPr>
        <sz val="7"/>
        <rFont val="Times New Roman"/>
        <family val="1"/>
      </rPr>
      <t xml:space="preserve">  </t>
    </r>
    <r>
      <rPr>
        <sz val="11"/>
        <rFont val="Calibri"/>
        <family val="2"/>
      </rPr>
      <t>Ne pas afficher les vides (dus à la sélection de lignes vides lors de la création) : clic sur le filtre des clients (ou produits) .. décocher la case devant ‘vide’.</t>
    </r>
  </si>
  <si>
    <r>
      <t>ð</t>
    </r>
    <r>
      <rPr>
        <sz val="7"/>
        <rFont val="Times New Roman"/>
        <family val="1"/>
      </rPr>
      <t xml:space="preserve">  </t>
    </r>
    <r>
      <rPr>
        <sz val="11"/>
        <rFont val="Calibri"/>
        <family val="2"/>
      </rPr>
      <t>Ajout de données dans la liste des ventes. Actualisation du TCD via un click droit ou ruban du TCD (PivotTable Analyse).. actualiser (Refresh)</t>
    </r>
  </si>
  <si>
    <r>
      <t>ð</t>
    </r>
    <r>
      <rPr>
        <sz val="7"/>
        <rFont val="Times New Roman"/>
        <family val="1"/>
      </rPr>
      <t xml:space="preserve">  </t>
    </r>
    <r>
      <rPr>
        <sz val="11"/>
        <rFont val="Calibri"/>
        <family val="2"/>
      </rPr>
      <t>Modification de l’ordre des champs : sélection du champ .. cliquer – tirer jusqu’au nouvel emplacement</t>
    </r>
  </si>
  <si>
    <r>
      <t>ð</t>
    </r>
    <r>
      <rPr>
        <sz val="7"/>
        <rFont val="Times New Roman"/>
        <family val="1"/>
      </rPr>
      <t xml:space="preserve">  </t>
    </r>
    <r>
      <rPr>
        <sz val="11"/>
        <rFont val="Calibri"/>
        <family val="2"/>
      </rPr>
      <t>Modification ligne / colonne : cliquer – tirer pour inverser l’ordre</t>
    </r>
  </si>
  <si>
    <r>
      <t>ð</t>
    </r>
    <r>
      <rPr>
        <sz val="7"/>
        <rFont val="Times New Roman"/>
        <family val="1"/>
      </rPr>
      <t xml:space="preserve">  </t>
    </r>
    <r>
      <rPr>
        <sz val="11"/>
        <rFont val="Calibri"/>
        <family val="2"/>
      </rPr>
      <t>Obtenir les renseignements concernant la vente des 25 raquettes à John MacEnroe : double clic sur le ‘25’ .. une nouvelle feuille est créée (nommée ‘Détails25 dans le fichier). Attention, la feuille créée n’est pas dynamique (pas en liaison avec les données).</t>
    </r>
  </si>
  <si>
    <t>Tcd du nombre de produits par client pour un vendeur spécifique en utilisant les filtres de page</t>
  </si>
  <si>
    <t>Ce total est obtenu via la création d'un champ calculé</t>
  </si>
  <si>
    <t>Des zones nommées reprenant les contenus des listes ont été créées au préalable</t>
  </si>
  <si>
    <r>
      <t>ð</t>
    </r>
    <r>
      <rPr>
        <sz val="7"/>
        <rFont val="Times New Roman"/>
        <family val="1"/>
      </rPr>
      <t xml:space="preserve">  </t>
    </r>
    <r>
      <rPr>
        <sz val="11"/>
        <rFont val="Calibri"/>
        <family val="2"/>
      </rPr>
      <t>Renommer le champ de synthèse : via la zone ‘Σ valeur .. Paramètre du champ de valeur’ (‘Σ values .. Values Field Settings’) (ou modifier dans la barre de formule)</t>
    </r>
  </si>
  <si>
    <t>=&gt; PivotTable Analyse .. PivotChart (ou via le ruban Insert .. Choix du graphique souhaité)</t>
  </si>
  <si>
    <t>=&gt; Analyse du tableau croisé dynamique .. Graphique croisé dynamique (ou via le ruban Insert .. Choix du graphique souhaité)</t>
  </si>
  <si>
    <t xml:space="preserve">NB : Les conteus des listes des vendeurs, des clients et des produits proviennent de zones nommées. </t>
  </si>
  <si>
    <t xml:space="preserve">NB1 : </t>
  </si>
  <si>
    <t>John Travolta</t>
  </si>
  <si>
    <t>=&gt; Transformer la plage des données en un tableau de données</t>
  </si>
  <si>
    <t>(vide)</t>
  </si>
  <si>
    <r>
      <t>ð</t>
    </r>
    <r>
      <rPr>
        <sz val="7"/>
        <rFont val="Times New Roman"/>
        <family val="1"/>
      </rPr>
      <t xml:space="preserve">  </t>
    </r>
    <r>
      <rPr>
        <sz val="11"/>
        <rFont val="Calibri"/>
        <family val="2"/>
      </rPr>
      <t>Enlever la propriété qui réajuste la largeur des colonnes lors de l'actualisation : via les options du TCD .. disposition et mise en forme</t>
    </r>
  </si>
  <si>
    <r>
      <t>ð</t>
    </r>
    <r>
      <rPr>
        <sz val="7"/>
        <rFont val="Times New Roman"/>
        <family val="1"/>
      </rPr>
      <t xml:space="preserve">  </t>
    </r>
    <r>
      <rPr>
        <sz val="11"/>
        <rFont val="Calibri"/>
        <family val="2"/>
      </rPr>
      <t>Enlever les totaux par produit : options du tableau croisé dynamique (PivotTable Options .. Totals &amp; Filters) :</t>
    </r>
  </si>
  <si>
    <t>(Plusieurs éléments)</t>
  </si>
  <si>
    <t>Total C-Jérôme</t>
  </si>
  <si>
    <t>Total Dave</t>
  </si>
  <si>
    <t>Total Patrick Hernandez</t>
  </si>
  <si>
    <t>Total Patrick Juvet</t>
  </si>
  <si>
    <t>Total Johnny Halliday</t>
  </si>
  <si>
    <t>Nombre de ventes</t>
  </si>
  <si>
    <t>=&gt; Clic droit sur les données de synthèse .. Value Fields Settings (paramètre des champs de valeur)</t>
  </si>
  <si>
    <r>
      <t>ð</t>
    </r>
    <r>
      <rPr>
        <sz val="7"/>
        <rFont val="Times New Roman"/>
        <family val="1"/>
      </rPr>
      <t xml:space="preserve">  </t>
    </r>
    <r>
      <rPr>
        <sz val="11"/>
        <rFont val="Calibri"/>
        <family val="2"/>
      </rPr>
      <t>Classement par ordre décroissant selon les totaux des quantités par client : se placer sur un client  .. click droit .. Sort .. More sort options (Trier .. Options de tri supplémentaires) :</t>
    </r>
  </si>
  <si>
    <t>2003</t>
  </si>
  <si>
    <t>2004</t>
  </si>
  <si>
    <t>2011</t>
  </si>
  <si>
    <t>=&gt; Clic droit sur le champ 'Date' placé en colonne .. Grouper :</t>
  </si>
  <si>
    <t>NB2 : Afin d'avoir des zones nommées qui s'agrandissent si on ajoute de nouveaux éléments, il faut les inclure dans des tableaux de données (valable jusqu'il y a peu, +/-2020)</t>
  </si>
  <si>
    <r>
      <t xml:space="preserve">NB3 : Pour l'instant, les solutions proviennent d'une liste qui va jusqu'à la ligne 28. Nous aurions pu prendre des colonnes entières ou </t>
    </r>
    <r>
      <rPr>
        <b/>
        <u/>
        <sz val="10"/>
        <rFont val="Arial"/>
        <family val="2"/>
      </rPr>
      <t>utiliser un tableau de données comme source des TCD</t>
    </r>
    <r>
      <rPr>
        <sz val="10"/>
        <rFont val="Arial"/>
        <family val="2"/>
      </rPr>
      <t xml:space="preserve"> ou alors transformer la plage en un tableau de données (ce que nous alllons faire ici)</t>
    </r>
  </si>
  <si>
    <t>Détails pou for Quantité totale - Produits: Raquettes, Clients: John McEnroe</t>
  </si>
  <si>
    <r>
      <t>ð</t>
    </r>
    <r>
      <rPr>
        <sz val="7"/>
        <rFont val="Times New Roman"/>
        <family val="1"/>
      </rPr>
      <t xml:space="preserve">  </t>
    </r>
    <r>
      <rPr>
        <sz val="11"/>
        <rFont val="Calibri"/>
        <family val="2"/>
        <scheme val="minor"/>
      </rPr>
      <t>Afficher le tableau de synthèse qui correspond à une donnée de synthèse =&gt; double click sur la donnée</t>
    </r>
  </si>
  <si>
    <t>NB : Les résultats à obtenir se trouvent sur la feuille 'Produits_Clients_Solution'</t>
  </si>
  <si>
    <t>Créez ensuite une feuille pour chaque vendeur en utilisant l'option adéquate</t>
  </si>
  <si>
    <t>=&gt; Via 'Analyse du tableau croisé dynamique .. Options du tableau croisé dynamique .. Options .. Afficher les pages des filtres du rapport'</t>
  </si>
  <si>
    <t>=&gt; Les pages générées sont celles qui correspondent aux éléments sélectionnés dans le filtre de page</t>
  </si>
  <si>
    <t>Une fois réalisé, affichez les sous-totaux par vendeur et affichez la date et le produit de la vente de Dave à Bjorn Borg</t>
  </si>
  <si>
    <t>NB : Les sous-totaux sont obtenus par un click droit sur l'élément concerné</t>
  </si>
  <si>
    <t>Ce total est obtenu via la création d'un champ calculé dans le TCD (pas conseillé selon la démo ci-dessous)</t>
  </si>
  <si>
    <t>Nb :  pas conseillé se lon la démo ci-dessous</t>
  </si>
  <si>
    <t>=&gt;  peut être utilisé lorsque nous n'avons pas accès au données sources ou que le format ne permet pas la création de champs calculés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</si>
</sst>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 [$€-1]"/>
    <numFmt numFmtId="165" formatCode="_-* #,##0.00\ [$€-40C]_-;\-* #,##0.00\ [$€-40C]_-;_-* &quot;-&quot;??\ [$€-40C]_-;_-@_-"/>
    <numFmt numFmtId="166" formatCode="#,##0.00\ [$€-40C]"/>
    <numFmt numFmtId="167" formatCode="#,##0\ [$€-40C]"/>
    <numFmt numFmtId="168" formatCode="#,##0.00_-\ [$€-1]"/>
  </numFmts>
  <fonts count="14" x14ac:knownFonts="1">
    <font>
      <sz val="10"/>
      <name val="Arial"/>
    </font>
    <font>
      <sz val="11"/>
      <color theme="1"/>
      <name val="Calibri"/>
      <family val="2"/>
      <scheme val="minor"/>
    </font>
    <font>
      <u/>
      <sz val="10"/>
      <color indexed="12"/>
      <name val="Arial"/>
      <family val="2"/>
    </font>
    <font>
      <sz val="10"/>
      <name val="Arial"/>
      <family val="2"/>
    </font>
    <font>
      <b/>
      <sz val="10"/>
      <name val="Arial"/>
      <family val="2"/>
    </font>
    <font>
      <b/>
      <u/>
      <sz val="10"/>
      <name val="Arial"/>
      <family val="2"/>
    </font>
    <font>
      <sz val="11"/>
      <name val="Calibri"/>
      <family val="2"/>
    </font>
    <font>
      <sz val="11"/>
      <name val="Wingdings"/>
      <charset val="2"/>
    </font>
    <font>
      <sz val="7"/>
      <name val="Times New Roman"/>
      <family val="1"/>
    </font>
    <font>
      <b/>
      <u/>
      <sz val="14"/>
      <color theme="1"/>
      <name val="Aptos"/>
      <family val="2"/>
    </font>
    <font>
      <b/>
      <sz val="12"/>
      <name val="Aptos"/>
      <family val="2"/>
    </font>
    <font>
      <sz val="11"/>
      <name val="Calibri"/>
      <family val="2"/>
      <scheme val="minor"/>
    </font>
    <font>
      <sz val="14"/>
      <color theme="1"/>
      <name val="Aptos"/>
      <family val="2"/>
    </font>
    <font>
      <sz val="12"/>
      <color theme="1"/>
      <name val="Aptos"/>
      <family val="2"/>
    </font>
  </fonts>
  <fills count="3">
    <fill>
      <patternFill patternType="none"/>
    </fill>
    <fill>
      <patternFill patternType="gray125"/>
    </fill>
    <fill>
      <patternFill patternType="solid">
        <fgColor rgb="FFF8CBAD"/>
        <bgColor indexed="64"/>
      </patternFill>
    </fill>
  </fills>
  <borders count="33">
    <border>
      <left/>
      <right/>
      <top/>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style="double">
        <color indexed="64"/>
      </right>
      <top style="double">
        <color indexed="64"/>
      </top>
      <bottom style="double">
        <color indexed="64"/>
      </bottom>
      <diagonal/>
    </border>
    <border>
      <left/>
      <right/>
      <top style="thin">
        <color indexed="64"/>
      </top>
      <bottom/>
      <diagonal/>
    </border>
    <border>
      <left style="thin">
        <color indexed="64"/>
      </left>
      <right style="double">
        <color indexed="64"/>
      </right>
      <top style="double">
        <color indexed="64"/>
      </top>
      <bottom style="double">
        <color indexed="64"/>
      </bottom>
      <diagonal/>
    </border>
    <border>
      <left style="thin">
        <color rgb="FFABABAB"/>
      </left>
      <right/>
      <top style="thin">
        <color rgb="FFABABAB"/>
      </top>
      <bottom/>
      <diagonal/>
    </border>
    <border>
      <left style="thin">
        <color indexed="65"/>
      </left>
      <right/>
      <top style="thin">
        <color rgb="FFABABAB"/>
      </top>
      <bottom/>
      <diagonal/>
    </border>
    <border>
      <left style="thin">
        <color indexed="65"/>
      </left>
      <right style="thin">
        <color rgb="FFABABAB"/>
      </right>
      <top style="thin">
        <color rgb="FFABABAB"/>
      </top>
      <bottom/>
      <diagonal/>
    </border>
    <border>
      <left/>
      <right/>
      <top style="thin">
        <color rgb="FFABABAB"/>
      </top>
      <bottom/>
      <diagonal/>
    </border>
    <border>
      <left/>
      <right style="thin">
        <color rgb="FFABABAB"/>
      </right>
      <top style="thin">
        <color rgb="FFABABAB"/>
      </top>
      <bottom/>
      <diagonal/>
    </border>
    <border>
      <left style="thin">
        <color rgb="FFABABAB"/>
      </left>
      <right/>
      <top/>
      <bottom/>
      <diagonal/>
    </border>
    <border>
      <left/>
      <right style="thin">
        <color rgb="FFABABAB"/>
      </right>
      <top/>
      <bottom/>
      <diagonal/>
    </border>
    <border>
      <left style="thin">
        <color rgb="FFABABAB"/>
      </left>
      <right/>
      <top style="thin">
        <color rgb="FFABABAB"/>
      </top>
      <bottom style="thin">
        <color rgb="FFABABAB"/>
      </bottom>
      <diagonal/>
    </border>
    <border>
      <left/>
      <right/>
      <top style="thin">
        <color rgb="FFABABAB"/>
      </top>
      <bottom style="thin">
        <color rgb="FFABABAB"/>
      </bottom>
      <diagonal/>
    </border>
    <border>
      <left/>
      <right style="thin">
        <color rgb="FFABABAB"/>
      </right>
      <top style="thin">
        <color rgb="FFABABAB"/>
      </top>
      <bottom style="thin">
        <color rgb="FFABABAB"/>
      </bottom>
      <diagonal/>
    </border>
    <border>
      <left style="thin">
        <color rgb="FFABABAB"/>
      </left>
      <right style="thin">
        <color rgb="FFABABAB"/>
      </right>
      <top style="thin">
        <color rgb="FFABABAB"/>
      </top>
      <bottom style="thin">
        <color rgb="FFABABAB"/>
      </bottom>
      <diagonal/>
    </border>
    <border>
      <left style="thin">
        <color rgb="FFABABAB"/>
      </left>
      <right style="thin">
        <color rgb="FFABABAB"/>
      </right>
      <top style="thin">
        <color rgb="FFABABAB"/>
      </top>
      <bottom/>
      <diagonal/>
    </border>
    <border>
      <left style="thin">
        <color rgb="FFABABAB"/>
      </left>
      <right/>
      <top style="thin">
        <color indexed="65"/>
      </top>
      <bottom/>
      <diagonal/>
    </border>
    <border>
      <left style="thin">
        <color indexed="65"/>
      </left>
      <right/>
      <top style="thin">
        <color rgb="FFABABAB"/>
      </top>
      <bottom style="thin">
        <color rgb="FFABABAB"/>
      </bottom>
      <diagonal/>
    </border>
    <border>
      <left style="double">
        <color indexed="64"/>
      </left>
      <right style="double">
        <color indexed="64"/>
      </right>
      <top/>
      <bottom style="double">
        <color indexed="64"/>
      </bottom>
      <diagonal/>
    </border>
    <border>
      <left style="thin">
        <color rgb="FFABABAB"/>
      </left>
      <right style="thin">
        <color rgb="FFABABAB"/>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2">
    <xf numFmtId="0" fontId="0" fillId="0" borderId="0"/>
    <xf numFmtId="0" fontId="2" fillId="0" borderId="0" applyNumberFormat="0" applyFill="0" applyBorder="0" applyAlignment="0" applyProtection="0">
      <alignment vertical="top"/>
      <protection locked="0"/>
    </xf>
  </cellStyleXfs>
  <cellXfs count="86">
    <xf numFmtId="0" fontId="0" fillId="0" borderId="0" xfId="0"/>
    <xf numFmtId="0" fontId="0" fillId="0" borderId="3" xfId="0" applyBorder="1"/>
    <xf numFmtId="0" fontId="0" fillId="0" borderId="4" xfId="0" applyBorder="1"/>
    <xf numFmtId="0" fontId="0" fillId="0" borderId="5" xfId="0" applyBorder="1"/>
    <xf numFmtId="14" fontId="0" fillId="0" borderId="3" xfId="0" applyNumberFormat="1" applyBorder="1"/>
    <xf numFmtId="14" fontId="0" fillId="0" borderId="4" xfId="0" applyNumberFormat="1" applyBorder="1"/>
    <xf numFmtId="0" fontId="2" fillId="0" borderId="0" xfId="1" applyAlignment="1" applyProtection="1"/>
    <xf numFmtId="0" fontId="2" fillId="0" borderId="0" xfId="1" applyBorder="1" applyAlignment="1" applyProtection="1"/>
    <xf numFmtId="0" fontId="0" fillId="0" borderId="0" xfId="0" applyAlignment="1">
      <alignment wrapText="1"/>
    </xf>
    <xf numFmtId="164" fontId="0" fillId="0" borderId="0" xfId="0" applyNumberFormat="1"/>
    <xf numFmtId="0" fontId="0" fillId="0" borderId="7" xfId="0" applyBorder="1"/>
    <xf numFmtId="0" fontId="4" fillId="0" borderId="6" xfId="0" applyFont="1" applyBorder="1" applyAlignment="1">
      <alignment horizontal="center"/>
    </xf>
    <xf numFmtId="0" fontId="3" fillId="0" borderId="4" xfId="0" applyFont="1" applyBorder="1"/>
    <xf numFmtId="0" fontId="3" fillId="0" borderId="0" xfId="0" applyFont="1"/>
    <xf numFmtId="14" fontId="0" fillId="0" borderId="0" xfId="0" applyNumberFormat="1"/>
    <xf numFmtId="0" fontId="3" fillId="0" borderId="0" xfId="0" quotePrefix="1" applyFont="1"/>
    <xf numFmtId="165" fontId="0" fillId="0" borderId="3" xfId="0" applyNumberFormat="1" applyBorder="1"/>
    <xf numFmtId="165" fontId="0" fillId="0" borderId="4" xfId="0" applyNumberFormat="1" applyBorder="1"/>
    <xf numFmtId="0" fontId="0" fillId="0" borderId="0" xfId="0" pivotButton="1"/>
    <xf numFmtId="0" fontId="0" fillId="0" borderId="0" xfId="0" applyAlignment="1">
      <alignment horizontal="left"/>
    </xf>
    <xf numFmtId="165" fontId="0" fillId="0" borderId="0" xfId="0" applyNumberFormat="1"/>
    <xf numFmtId="167" fontId="0" fillId="0" borderId="0" xfId="0" applyNumberFormat="1"/>
    <xf numFmtId="0" fontId="5" fillId="0" borderId="0" xfId="0" applyFont="1"/>
    <xf numFmtId="0" fontId="0" fillId="0" borderId="0" xfId="0" applyAlignment="1">
      <alignment horizontal="left" indent="1"/>
    </xf>
    <xf numFmtId="168" fontId="0" fillId="0" borderId="0" xfId="0" applyNumberFormat="1"/>
    <xf numFmtId="165" fontId="0" fillId="0" borderId="0" xfId="0" applyNumberFormat="1" applyAlignment="1">
      <alignment horizontal="center"/>
    </xf>
    <xf numFmtId="9" fontId="0" fillId="0" borderId="0" xfId="0" applyNumberFormat="1"/>
    <xf numFmtId="0" fontId="3" fillId="0" borderId="0" xfId="0" quotePrefix="1" applyFont="1" applyAlignment="1">
      <alignment horizontal="left"/>
    </xf>
    <xf numFmtId="0" fontId="7" fillId="0" borderId="0" xfId="0" applyFont="1" applyAlignment="1">
      <alignment horizontal="left" vertical="center" indent="4"/>
    </xf>
    <xf numFmtId="0" fontId="6" fillId="0" borderId="0" xfId="0" applyFont="1" applyAlignment="1">
      <alignment vertical="center"/>
    </xf>
    <xf numFmtId="0" fontId="6" fillId="0" borderId="0" xfId="0" applyFont="1" applyAlignment="1">
      <alignment horizontal="left" vertical="center" indent="3"/>
    </xf>
    <xf numFmtId="0" fontId="6" fillId="0" borderId="0" xfId="0" applyFont="1" applyAlignment="1">
      <alignment horizontal="left" vertical="center" indent="4"/>
    </xf>
    <xf numFmtId="0" fontId="0" fillId="0" borderId="9" xfId="0" pivotButton="1" applyBorder="1"/>
    <xf numFmtId="0" fontId="0" fillId="0" borderId="10" xfId="0" applyBorder="1"/>
    <xf numFmtId="0" fontId="0" fillId="0" borderId="11" xfId="0" applyBorder="1"/>
    <xf numFmtId="0" fontId="0" fillId="0" borderId="9" xfId="0" applyBorder="1"/>
    <xf numFmtId="0" fontId="0" fillId="0" borderId="12" xfId="0" applyBorder="1"/>
    <xf numFmtId="0" fontId="0" fillId="0" borderId="13" xfId="0" applyBorder="1"/>
    <xf numFmtId="0" fontId="0" fillId="0" borderId="14" xfId="0" applyBorder="1"/>
    <xf numFmtId="0" fontId="0" fillId="0" borderId="16" xfId="0" applyBorder="1"/>
    <xf numFmtId="0" fontId="0" fillId="0" borderId="20" xfId="0" applyBorder="1"/>
    <xf numFmtId="0" fontId="0" fillId="0" borderId="19" xfId="0" applyBorder="1"/>
    <xf numFmtId="14" fontId="0" fillId="0" borderId="9" xfId="0" applyNumberFormat="1" applyBorder="1"/>
    <xf numFmtId="0" fontId="0" fillId="0" borderId="21" xfId="0" applyBorder="1"/>
    <xf numFmtId="0" fontId="0" fillId="0" borderId="22" xfId="0" applyBorder="1"/>
    <xf numFmtId="0" fontId="4" fillId="0" borderId="23" xfId="0" applyFont="1" applyBorder="1" applyAlignment="1">
      <alignment horizontal="center"/>
    </xf>
    <xf numFmtId="0" fontId="0" fillId="0" borderId="19" xfId="0" pivotButton="1" applyBorder="1"/>
    <xf numFmtId="166" fontId="0" fillId="0" borderId="20" xfId="0" applyNumberFormat="1" applyBorder="1"/>
    <xf numFmtId="166" fontId="0" fillId="0" borderId="19" xfId="0" applyNumberFormat="1" applyBorder="1"/>
    <xf numFmtId="0" fontId="3" fillId="0" borderId="0" xfId="0" applyFont="1" applyAlignment="1">
      <alignment horizontal="left" vertical="top" wrapText="1"/>
    </xf>
    <xf numFmtId="0" fontId="0" fillId="2" borderId="25" xfId="0" applyFill="1" applyBorder="1"/>
    <xf numFmtId="0" fontId="0" fillId="2" borderId="26" xfId="0" applyFill="1" applyBorder="1"/>
    <xf numFmtId="0" fontId="0" fillId="2" borderId="27" xfId="0" applyFill="1" applyBorder="1"/>
    <xf numFmtId="0" fontId="9" fillId="2" borderId="28" xfId="0" applyFont="1" applyFill="1" applyBorder="1" applyAlignment="1">
      <alignment horizontal="centerContinuous"/>
    </xf>
    <xf numFmtId="0" fontId="0" fillId="2" borderId="0" xfId="0" applyFill="1" applyAlignment="1">
      <alignment horizontal="centerContinuous"/>
    </xf>
    <xf numFmtId="0" fontId="0" fillId="2" borderId="29" xfId="0" applyFill="1" applyBorder="1" applyAlignment="1">
      <alignment horizontal="centerContinuous"/>
    </xf>
    <xf numFmtId="0" fontId="0" fillId="2" borderId="30" xfId="0" applyFill="1" applyBorder="1"/>
    <xf numFmtId="0" fontId="0" fillId="2" borderId="31" xfId="0" applyFill="1" applyBorder="1"/>
    <xf numFmtId="0" fontId="0" fillId="2" borderId="32" xfId="0" applyFill="1" applyBorder="1"/>
    <xf numFmtId="0" fontId="0" fillId="0" borderId="0" xfId="0" applyFill="1" applyBorder="1"/>
    <xf numFmtId="0" fontId="0" fillId="0" borderId="0" xfId="0" applyFill="1"/>
    <xf numFmtId="0" fontId="10" fillId="0" borderId="1" xfId="0" applyFont="1" applyBorder="1" applyAlignment="1">
      <alignment horizontal="center" vertical="top"/>
    </xf>
    <xf numFmtId="0" fontId="10" fillId="0" borderId="2" xfId="0" applyFont="1" applyBorder="1" applyAlignment="1">
      <alignment horizontal="center" vertical="top"/>
    </xf>
    <xf numFmtId="0" fontId="10" fillId="0" borderId="2" xfId="0" applyFont="1" applyBorder="1" applyAlignment="1">
      <alignment horizontal="center" vertical="top" wrapText="1"/>
    </xf>
    <xf numFmtId="0" fontId="10" fillId="0" borderId="8" xfId="0" applyFont="1" applyBorder="1" applyAlignment="1">
      <alignment horizontal="center" vertical="top"/>
    </xf>
    <xf numFmtId="0" fontId="4" fillId="0" borderId="0" xfId="0" applyFont="1"/>
    <xf numFmtId="0" fontId="0" fillId="0" borderId="9" xfId="0" applyNumberFormat="1" applyBorder="1"/>
    <xf numFmtId="0" fontId="0" fillId="0" borderId="12" xfId="0" applyNumberFormat="1" applyBorder="1"/>
    <xf numFmtId="0" fontId="0" fillId="0" borderId="13" xfId="0" applyNumberFormat="1" applyBorder="1"/>
    <xf numFmtId="0" fontId="0" fillId="0" borderId="14" xfId="0" applyNumberFormat="1" applyBorder="1"/>
    <xf numFmtId="0" fontId="0" fillId="0" borderId="0" xfId="0" applyNumberFormat="1"/>
    <xf numFmtId="0" fontId="0" fillId="0" borderId="15" xfId="0" applyNumberFormat="1" applyBorder="1"/>
    <xf numFmtId="0" fontId="0" fillId="0" borderId="16" xfId="0" applyNumberFormat="1" applyBorder="1"/>
    <xf numFmtId="0" fontId="0" fillId="0" borderId="17" xfId="0" applyNumberFormat="1" applyBorder="1"/>
    <xf numFmtId="0" fontId="0" fillId="0" borderId="18" xfId="0" applyNumberFormat="1" applyBorder="1"/>
    <xf numFmtId="0" fontId="0" fillId="0" borderId="20" xfId="0" applyNumberFormat="1" applyBorder="1"/>
    <xf numFmtId="0" fontId="0" fillId="0" borderId="24" xfId="0" applyNumberFormat="1" applyBorder="1"/>
    <xf numFmtId="0" fontId="0" fillId="0" borderId="19" xfId="0" applyNumberFormat="1" applyBorder="1"/>
    <xf numFmtId="0" fontId="0" fillId="2" borderId="0" xfId="0" applyFill="1" applyBorder="1" applyAlignment="1">
      <alignment horizontal="centerContinuous"/>
    </xf>
    <xf numFmtId="0" fontId="13" fillId="2" borderId="28" xfId="0" applyFont="1" applyFill="1" applyBorder="1" applyAlignment="1">
      <alignment horizontal="left"/>
    </xf>
    <xf numFmtId="0" fontId="12" fillId="2" borderId="0" xfId="0" applyFont="1" applyFill="1" applyBorder="1" applyAlignment="1">
      <alignment horizontal="centerContinuous"/>
    </xf>
    <xf numFmtId="0" fontId="1" fillId="2" borderId="28" xfId="0" applyFont="1" applyFill="1" applyBorder="1" applyAlignment="1">
      <alignment horizontal="left"/>
    </xf>
    <xf numFmtId="0" fontId="13" fillId="2" borderId="0" xfId="0" applyFont="1" applyFill="1" applyBorder="1" applyAlignment="1">
      <alignment horizontal="left"/>
    </xf>
    <xf numFmtId="0" fontId="1" fillId="2" borderId="0" xfId="0" applyFont="1" applyFill="1" applyBorder="1" applyAlignment="1">
      <alignment horizontal="left"/>
    </xf>
    <xf numFmtId="0" fontId="1" fillId="2" borderId="28" xfId="0" quotePrefix="1" applyFont="1" applyFill="1" applyBorder="1" applyAlignment="1">
      <alignment horizontal="left"/>
    </xf>
    <xf numFmtId="10" fontId="0" fillId="0" borderId="0" xfId="0" applyNumberFormat="1"/>
  </cellXfs>
  <cellStyles count="2">
    <cellStyle name="Lien hypertexte" xfId="1" builtinId="8"/>
    <cellStyle name="Normal" xfId="0" builtinId="0"/>
  </cellStyles>
  <dxfs count="24">
    <dxf>
      <alignment horizontal="center" readingOrder="0"/>
    </dxf>
    <dxf>
      <numFmt numFmtId="13" formatCode="0%"/>
    </dxf>
    <dxf>
      <alignment horizontal="center" readingOrder="0"/>
    </dxf>
    <dxf>
      <numFmt numFmtId="13" formatCode="0%"/>
    </dxf>
    <dxf>
      <alignment horizontal="center" readingOrder="0"/>
    </dxf>
    <dxf>
      <numFmt numFmtId="14" formatCode="0.00%"/>
    </dxf>
    <dxf>
      <alignment horizontal="center" readingOrder="0"/>
    </dxf>
    <dxf>
      <numFmt numFmtId="14" formatCode="0.00%"/>
    </dxf>
    <dxf>
      <numFmt numFmtId="0" formatCode="General"/>
    </dxf>
    <dxf>
      <numFmt numFmtId="14" formatCode="0.00%"/>
    </dxf>
    <dxf>
      <alignment horizontal="center" readingOrder="0"/>
    </dxf>
    <dxf>
      <numFmt numFmtId="0" formatCode="General"/>
    </dxf>
    <dxf>
      <numFmt numFmtId="13" formatCode="0%"/>
    </dxf>
    <dxf>
      <alignment horizontal="center" readingOrder="0"/>
    </dxf>
    <dxf>
      <numFmt numFmtId="13" formatCode="0%"/>
    </dxf>
    <dxf>
      <numFmt numFmtId="19" formatCode="dd/mm/yyyy"/>
    </dxf>
    <dxf>
      <numFmt numFmtId="13" formatCode="0%"/>
    </dxf>
    <dxf>
      <alignment horizontal="center" readingOrder="0"/>
    </dxf>
    <dxf>
      <alignment horizontal="center" readingOrder="0"/>
    </dxf>
    <dxf>
      <alignment horizontal="center" readingOrder="0"/>
    </dxf>
    <dxf>
      <border diagonalUp="0" diagonalDown="0">
        <left style="thin">
          <color indexed="64"/>
        </left>
        <right style="thin">
          <color indexed="64"/>
        </right>
        <top/>
        <bottom/>
        <vertical/>
        <horizontal/>
      </border>
    </dxf>
    <dxf>
      <border outline="0">
        <top style="double">
          <color indexed="64"/>
        </top>
        <bottom style="thin">
          <color indexed="64"/>
        </bottom>
      </border>
    </dxf>
    <dxf>
      <border outline="0">
        <bottom style="double">
          <color indexed="64"/>
        </bottom>
      </border>
    </dxf>
    <dxf>
      <font>
        <b/>
        <i val="0"/>
        <strike val="0"/>
        <condense val="0"/>
        <extend val="0"/>
        <outline val="0"/>
        <shadow val="0"/>
        <u val="none"/>
        <vertAlign val="baseline"/>
        <sz val="10"/>
        <color auto="1"/>
        <name val="Arial"/>
        <family val="2"/>
        <scheme val="none"/>
      </font>
      <alignment horizontal="center" vertical="bottom" textRotation="0" wrapText="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microsoft.com/office/2011/relationships/timelineCache" Target="timelineCaches/timelineCach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pivotCacheDefinition" Target="pivotCache/pivotCacheDefinition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microsoft.com/office/2007/relationships/slicerCache" Target="slicerCaches/slicerCache1.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pivotCacheDefinition" Target="pivotCache/pivotCacheDefinition2.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pivotCacheDefinition" Target="pivotCache/pivotCacheDefinition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pivotCacheDefinition" Target="pivotCache/pivotCacheDefinition1.xml"/><Relationship Id="rId30" Type="http://schemas.openxmlformats.org/officeDocument/2006/relationships/pivotCacheDefinition" Target="pivotCache/pivotCacheDefinition4.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pivotSource>
    <c:name>[TCD-EX02.xlsx]Vendeurs_pourcentage_graph_Sol!Tableau croisé dynamique26</c:name>
    <c:fmtId val="0"/>
  </c:pivotSource>
  <c:chart>
    <c:autoTitleDeleted val="0"/>
    <c:pivotFmts>
      <c:pivotFmt>
        <c:idx val="0"/>
        <c:marker>
          <c:symbol val="none"/>
        </c:marker>
        <c:dLbl>
          <c:idx val="0"/>
          <c:spPr/>
          <c:txPr>
            <a:bodyPr rot="-5400000" vert="horz"/>
            <a:lstStyle/>
            <a:p>
              <a:pPr>
                <a:defRPr/>
              </a:pPr>
              <a:endParaRPr lang="fr-FR"/>
            </a:p>
          </c:txPr>
          <c:showLegendKey val="0"/>
          <c:showVal val="1"/>
          <c:showCatName val="0"/>
          <c:showSerName val="0"/>
          <c:showPercent val="0"/>
          <c:showBubbleSize val="0"/>
          <c:extLst>
            <c:ext xmlns:c15="http://schemas.microsoft.com/office/drawing/2012/chart" uri="{CE6537A1-D6FC-4f65-9D91-7224C49458BB}"/>
          </c:extLst>
        </c:dLbl>
      </c:pivotFmt>
      <c:pivotFmt>
        <c:idx val="1"/>
        <c:marker>
          <c:symbol val="none"/>
        </c:marker>
        <c:dLbl>
          <c:idx val="0"/>
          <c:spPr/>
          <c:txPr>
            <a:bodyPr rot="-5400000" vert="horz"/>
            <a:lstStyle/>
            <a:p>
              <a:pPr>
                <a:defRPr/>
              </a:pPr>
              <a:endParaRPr lang="fr-FR"/>
            </a:p>
          </c:txPr>
          <c:showLegendKey val="0"/>
          <c:showVal val="1"/>
          <c:showCatName val="0"/>
          <c:showSerName val="0"/>
          <c:showPercent val="0"/>
          <c:showBubbleSize val="0"/>
          <c:extLst>
            <c:ext xmlns:c15="http://schemas.microsoft.com/office/drawing/2012/chart" uri="{CE6537A1-D6FC-4f65-9D91-7224C49458BB}"/>
          </c:extLst>
        </c:dLbl>
      </c:pivotFmt>
      <c:pivotFmt>
        <c:idx val="2"/>
        <c:marker>
          <c:symbol val="none"/>
        </c:marker>
        <c:dLbl>
          <c:idx val="0"/>
          <c:spPr/>
          <c:txPr>
            <a:bodyPr rot="-5400000" vert="horz"/>
            <a:lstStyle/>
            <a:p>
              <a:pPr>
                <a:defRPr/>
              </a:pPr>
              <a:endParaRPr lang="fr-FR"/>
            </a:p>
          </c:txPr>
          <c:showLegendKey val="0"/>
          <c:showVal val="1"/>
          <c:showCatName val="0"/>
          <c:showSerName val="0"/>
          <c:showPercent val="0"/>
          <c:showBubbleSize val="0"/>
          <c:extLst>
            <c:ext xmlns:c15="http://schemas.microsoft.com/office/drawing/2012/chart" uri="{CE6537A1-D6FC-4f65-9D91-7224C49458BB}"/>
          </c:extLst>
        </c:dLbl>
      </c:pivotFmt>
      <c:pivotFmt>
        <c:idx val="3"/>
        <c:marker>
          <c:symbol val="none"/>
        </c:marker>
        <c:dLbl>
          <c:idx val="0"/>
          <c:delete val="1"/>
          <c:extLst>
            <c:ext xmlns:c15="http://schemas.microsoft.com/office/drawing/2012/chart" uri="{CE6537A1-D6FC-4f65-9D91-7224C49458BB}"/>
          </c:extLst>
        </c:dLbl>
      </c:pivotFmt>
      <c:pivotFmt>
        <c:idx val="4"/>
        <c:marker>
          <c:symbol val="none"/>
        </c:marker>
        <c:dLbl>
          <c:idx val="0"/>
          <c:delete val="1"/>
          <c:extLst>
            <c:ext xmlns:c15="http://schemas.microsoft.com/office/drawing/2012/chart" uri="{CE6537A1-D6FC-4f65-9D91-7224C49458BB}"/>
          </c:extLst>
        </c:dLbl>
      </c:pivotFmt>
      <c:pivotFmt>
        <c:idx val="5"/>
        <c:marker>
          <c:symbol val="none"/>
        </c:marker>
        <c:dLbl>
          <c:idx val="0"/>
          <c:delete val="1"/>
          <c:extLst>
            <c:ext xmlns:c15="http://schemas.microsoft.com/office/drawing/2012/chart" uri="{CE6537A1-D6FC-4f65-9D91-7224C49458BB}"/>
          </c:extLst>
        </c:dLbl>
      </c:pivotFmt>
      <c:pivotFmt>
        <c:idx val="6"/>
        <c:marker>
          <c:symbol val="none"/>
        </c:marker>
        <c:dLbl>
          <c:idx val="0"/>
          <c:delete val="1"/>
          <c:extLst>
            <c:ext xmlns:c15="http://schemas.microsoft.com/office/drawing/2012/chart" uri="{CE6537A1-D6FC-4f65-9D91-7224C49458BB}"/>
          </c:extLst>
        </c:dLbl>
      </c:pivotFmt>
    </c:pivotFmts>
    <c:plotArea>
      <c:layout/>
      <c:barChart>
        <c:barDir val="col"/>
        <c:grouping val="clustered"/>
        <c:varyColors val="0"/>
        <c:ser>
          <c:idx val="0"/>
          <c:order val="0"/>
          <c:tx>
            <c:strRef>
              <c:f>Vendeurs_pourcentage_graph_Sol!$B$10:$B$11</c:f>
              <c:strCache>
                <c:ptCount val="1"/>
                <c:pt idx="0">
                  <c:v>0-499</c:v>
                </c:pt>
              </c:strCache>
            </c:strRef>
          </c:tx>
          <c:invertIfNegative val="0"/>
          <c:dLbls>
            <c:spPr/>
            <c:txPr>
              <a:bodyPr rot="-5400000" vert="horz"/>
              <a:lstStyle/>
              <a:p>
                <a:pPr>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Vendeurs_pourcentage_graph_Sol!$A$12:$A$16</c:f>
              <c:strCache>
                <c:ptCount val="4"/>
                <c:pt idx="0">
                  <c:v>C-Jérôme</c:v>
                </c:pt>
                <c:pt idx="1">
                  <c:v>Dave</c:v>
                </c:pt>
                <c:pt idx="2">
                  <c:v>Patrick Hernandez</c:v>
                </c:pt>
                <c:pt idx="3">
                  <c:v>Patrick Juvet</c:v>
                </c:pt>
              </c:strCache>
            </c:strRef>
          </c:cat>
          <c:val>
            <c:numRef>
              <c:f>Vendeurs_pourcentage_graph_Sol!$B$12:$B$16</c:f>
              <c:numCache>
                <c:formatCode>0%</c:formatCode>
                <c:ptCount val="4"/>
                <c:pt idx="0">
                  <c:v>0.5</c:v>
                </c:pt>
                <c:pt idx="1">
                  <c:v>0.66666666666666663</c:v>
                </c:pt>
                <c:pt idx="2">
                  <c:v>0.75</c:v>
                </c:pt>
                <c:pt idx="3">
                  <c:v>0.5</c:v>
                </c:pt>
              </c:numCache>
            </c:numRef>
          </c:val>
          <c:extLst>
            <c:ext xmlns:c16="http://schemas.microsoft.com/office/drawing/2014/chart" uri="{C3380CC4-5D6E-409C-BE32-E72D297353CC}">
              <c16:uniqueId val="{00000000-29AB-422D-A925-9DF8AC119B32}"/>
            </c:ext>
          </c:extLst>
        </c:ser>
        <c:ser>
          <c:idx val="1"/>
          <c:order val="1"/>
          <c:tx>
            <c:strRef>
              <c:f>Vendeurs_pourcentage_graph_Sol!$C$10:$C$11</c:f>
              <c:strCache>
                <c:ptCount val="1"/>
                <c:pt idx="0">
                  <c:v>500-999</c:v>
                </c:pt>
              </c:strCache>
            </c:strRef>
          </c:tx>
          <c:invertIfNegative val="0"/>
          <c:dLbls>
            <c:spPr/>
            <c:txPr>
              <a:bodyPr rot="-5400000" vert="horz"/>
              <a:lstStyle/>
              <a:p>
                <a:pPr>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Vendeurs_pourcentage_graph_Sol!$A$12:$A$16</c:f>
              <c:strCache>
                <c:ptCount val="4"/>
                <c:pt idx="0">
                  <c:v>C-Jérôme</c:v>
                </c:pt>
                <c:pt idx="1">
                  <c:v>Dave</c:v>
                </c:pt>
                <c:pt idx="2">
                  <c:v>Patrick Hernandez</c:v>
                </c:pt>
                <c:pt idx="3">
                  <c:v>Patrick Juvet</c:v>
                </c:pt>
              </c:strCache>
            </c:strRef>
          </c:cat>
          <c:val>
            <c:numRef>
              <c:f>Vendeurs_pourcentage_graph_Sol!$C$12:$C$16</c:f>
              <c:numCache>
                <c:formatCode>0%</c:formatCode>
                <c:ptCount val="4"/>
                <c:pt idx="0">
                  <c:v>0.5</c:v>
                </c:pt>
                <c:pt idx="1">
                  <c:v>0.33333333333333331</c:v>
                </c:pt>
                <c:pt idx="2">
                  <c:v>0</c:v>
                </c:pt>
                <c:pt idx="3">
                  <c:v>0</c:v>
                </c:pt>
              </c:numCache>
            </c:numRef>
          </c:val>
          <c:extLst>
            <c:ext xmlns:c16="http://schemas.microsoft.com/office/drawing/2014/chart" uri="{C3380CC4-5D6E-409C-BE32-E72D297353CC}">
              <c16:uniqueId val="{00000001-29AB-422D-A925-9DF8AC119B32}"/>
            </c:ext>
          </c:extLst>
        </c:ser>
        <c:ser>
          <c:idx val="2"/>
          <c:order val="2"/>
          <c:tx>
            <c:strRef>
              <c:f>Vendeurs_pourcentage_graph_Sol!$D$10:$D$11</c:f>
              <c:strCache>
                <c:ptCount val="1"/>
                <c:pt idx="0">
                  <c:v>&gt;1000</c:v>
                </c:pt>
              </c:strCache>
            </c:strRef>
          </c:tx>
          <c:invertIfNegative val="0"/>
          <c:dLbls>
            <c:spPr/>
            <c:txPr>
              <a:bodyPr rot="-5400000" vert="horz"/>
              <a:lstStyle/>
              <a:p>
                <a:pPr>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Vendeurs_pourcentage_graph_Sol!$A$12:$A$16</c:f>
              <c:strCache>
                <c:ptCount val="4"/>
                <c:pt idx="0">
                  <c:v>C-Jérôme</c:v>
                </c:pt>
                <c:pt idx="1">
                  <c:v>Dave</c:v>
                </c:pt>
                <c:pt idx="2">
                  <c:v>Patrick Hernandez</c:v>
                </c:pt>
                <c:pt idx="3">
                  <c:v>Patrick Juvet</c:v>
                </c:pt>
              </c:strCache>
            </c:strRef>
          </c:cat>
          <c:val>
            <c:numRef>
              <c:f>Vendeurs_pourcentage_graph_Sol!$D$12:$D$16</c:f>
              <c:numCache>
                <c:formatCode>0%</c:formatCode>
                <c:ptCount val="4"/>
                <c:pt idx="0">
                  <c:v>0</c:v>
                </c:pt>
                <c:pt idx="1">
                  <c:v>0</c:v>
                </c:pt>
                <c:pt idx="2">
                  <c:v>0.25</c:v>
                </c:pt>
                <c:pt idx="3">
                  <c:v>0.5</c:v>
                </c:pt>
              </c:numCache>
            </c:numRef>
          </c:val>
          <c:extLst>
            <c:ext xmlns:c16="http://schemas.microsoft.com/office/drawing/2014/chart" uri="{C3380CC4-5D6E-409C-BE32-E72D297353CC}">
              <c16:uniqueId val="{00000002-29AB-422D-A925-9DF8AC119B32}"/>
            </c:ext>
          </c:extLst>
        </c:ser>
        <c:dLbls>
          <c:showLegendKey val="0"/>
          <c:showVal val="0"/>
          <c:showCatName val="0"/>
          <c:showSerName val="0"/>
          <c:showPercent val="0"/>
          <c:showBubbleSize val="0"/>
        </c:dLbls>
        <c:gapWidth val="150"/>
        <c:axId val="112813568"/>
        <c:axId val="112815104"/>
      </c:barChart>
      <c:catAx>
        <c:axId val="112813568"/>
        <c:scaling>
          <c:orientation val="minMax"/>
        </c:scaling>
        <c:delete val="0"/>
        <c:axPos val="b"/>
        <c:numFmt formatCode="General" sourceLinked="0"/>
        <c:majorTickMark val="out"/>
        <c:minorTickMark val="none"/>
        <c:tickLblPos val="nextTo"/>
        <c:txPr>
          <a:bodyPr rot="-2700000"/>
          <a:lstStyle/>
          <a:p>
            <a:pPr>
              <a:defRPr/>
            </a:pPr>
            <a:endParaRPr lang="fr-FR"/>
          </a:p>
        </c:txPr>
        <c:crossAx val="112815104"/>
        <c:crosses val="autoZero"/>
        <c:auto val="1"/>
        <c:lblAlgn val="ctr"/>
        <c:lblOffset val="100"/>
        <c:noMultiLvlLbl val="0"/>
      </c:catAx>
      <c:valAx>
        <c:axId val="112815104"/>
        <c:scaling>
          <c:orientation val="minMax"/>
        </c:scaling>
        <c:delete val="0"/>
        <c:axPos val="l"/>
        <c:numFmt formatCode="0%" sourceLinked="1"/>
        <c:majorTickMark val="out"/>
        <c:minorTickMark val="none"/>
        <c:tickLblPos val="nextTo"/>
        <c:crossAx val="112813568"/>
        <c:crosses val="autoZero"/>
        <c:crossBetween val="between"/>
      </c:valAx>
      <c:spPr>
        <a:ln>
          <a:solidFill>
            <a:schemeClr val="accent1"/>
          </a:solidFill>
        </a:ln>
      </c:spPr>
    </c:plotArea>
    <c:legend>
      <c:legendPos val="r"/>
      <c:overlay val="0"/>
      <c:spPr>
        <a:ln>
          <a:solidFill>
            <a:schemeClr val="accent1"/>
          </a:solidFill>
        </a:ln>
      </c:spPr>
    </c:legend>
    <c:plotVisOnly val="1"/>
    <c:dispBlanksAs val="gap"/>
    <c:showDLblsOverMax val="0"/>
  </c:chart>
  <c:printSettings>
    <c:headerFooter/>
    <c:pageMargins b="0.75000000000000033" l="0.70000000000000029" r="0.70000000000000029" t="0.75000000000000033" header="0.30000000000000016" footer="0.30000000000000016"/>
    <c:pageSetup/>
  </c:printSettings>
  <c:extLst>
    <c:ext xmlns:c14="http://schemas.microsoft.com/office/drawing/2007/8/2/chart" uri="{781A3756-C4B2-4CAC-9D66-4F8BD8637D16}">
      <c14:pivotOptions>
        <c14:dropZoneFilter val="1"/>
        <c14:dropZoneCategories val="1"/>
        <c14:dropZoneSeries val="1"/>
      </c14:pivotOptions>
    </c:ext>
  </c:extLst>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5.png"/><Relationship Id="rId1" Type="http://schemas.openxmlformats.org/officeDocument/2006/relationships/image" Target="../media/image14.png"/></Relationships>
</file>

<file path=xl/drawings/_rels/drawing1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1" Type="http://schemas.openxmlformats.org/officeDocument/2006/relationships/image" Target="../media/image9.png"/></Relationships>
</file>

<file path=xl/drawings/_rels/drawing8.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0.png"/></Relationships>
</file>

<file path=xl/drawings/_rels/drawing9.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12.png"/></Relationships>
</file>

<file path=xl/drawings/drawing1.xml><?xml version="1.0" encoding="utf-8"?>
<xdr:wsDr xmlns:xdr="http://schemas.openxmlformats.org/drawingml/2006/spreadsheetDrawing" xmlns:a="http://schemas.openxmlformats.org/drawingml/2006/main">
  <xdr:twoCellAnchor editAs="oneCell">
    <xdr:from>
      <xdr:col>6</xdr:col>
      <xdr:colOff>670560</xdr:colOff>
      <xdr:row>15</xdr:row>
      <xdr:rowOff>160020</xdr:rowOff>
    </xdr:from>
    <xdr:to>
      <xdr:col>9</xdr:col>
      <xdr:colOff>213524</xdr:colOff>
      <xdr:row>21</xdr:row>
      <xdr:rowOff>30567</xdr:rowOff>
    </xdr:to>
    <xdr:pic>
      <xdr:nvPicPr>
        <xdr:cNvPr id="2" name="Image 1">
          <a:extLst>
            <a:ext uri="{FF2B5EF4-FFF2-40B4-BE49-F238E27FC236}">
              <a16:creationId xmlns:a16="http://schemas.microsoft.com/office/drawing/2014/main" id="{6419A756-242B-5149-C203-5A9040B989ED}"/>
            </a:ext>
          </a:extLst>
        </xdr:cNvPr>
        <xdr:cNvPicPr>
          <a:picLocks noChangeAspect="1"/>
        </xdr:cNvPicPr>
      </xdr:nvPicPr>
      <xdr:blipFill rotWithShape="1">
        <a:blip xmlns:r="http://schemas.openxmlformats.org/officeDocument/2006/relationships" r:embed="rId1"/>
        <a:srcRect t="12878"/>
        <a:stretch/>
      </xdr:blipFill>
      <xdr:spPr>
        <a:xfrm>
          <a:off x="6065520" y="2057400"/>
          <a:ext cx="1897544" cy="87638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1190625</xdr:colOff>
      <xdr:row>18</xdr:row>
      <xdr:rowOff>104775</xdr:rowOff>
    </xdr:from>
    <xdr:to>
      <xdr:col>5</xdr:col>
      <xdr:colOff>696851</xdr:colOff>
      <xdr:row>37</xdr:row>
      <xdr:rowOff>87615</xdr:rowOff>
    </xdr:to>
    <xdr:pic>
      <xdr:nvPicPr>
        <xdr:cNvPr id="2" name="Picture 1">
          <a:extLst>
            <a:ext uri="{FF2B5EF4-FFF2-40B4-BE49-F238E27FC236}">
              <a16:creationId xmlns:a16="http://schemas.microsoft.com/office/drawing/2014/main" id="{C02FA99C-9594-4B51-83BD-714040CA61F8}"/>
            </a:ext>
          </a:extLst>
        </xdr:cNvPr>
        <xdr:cNvPicPr>
          <a:picLocks noChangeAspect="1"/>
        </xdr:cNvPicPr>
      </xdr:nvPicPr>
      <xdr:blipFill>
        <a:blip xmlns:r="http://schemas.openxmlformats.org/officeDocument/2006/relationships" r:embed="rId1"/>
        <a:stretch>
          <a:fillRect/>
        </a:stretch>
      </xdr:blipFill>
      <xdr:spPr>
        <a:xfrm>
          <a:off x="1190625" y="3122295"/>
          <a:ext cx="3689606" cy="3168000"/>
        </a:xfrm>
        <a:prstGeom prst="rect">
          <a:avLst/>
        </a:prstGeom>
      </xdr:spPr>
    </xdr:pic>
    <xdr:clientData/>
  </xdr:twoCellAnchor>
  <xdr:twoCellAnchor editAs="oneCell">
    <xdr:from>
      <xdr:col>7</xdr:col>
      <xdr:colOff>0</xdr:colOff>
      <xdr:row>18</xdr:row>
      <xdr:rowOff>104775</xdr:rowOff>
    </xdr:from>
    <xdr:to>
      <xdr:col>13</xdr:col>
      <xdr:colOff>87630</xdr:colOff>
      <xdr:row>37</xdr:row>
      <xdr:rowOff>87615</xdr:rowOff>
    </xdr:to>
    <xdr:pic>
      <xdr:nvPicPr>
        <xdr:cNvPr id="4" name="Image 3">
          <a:extLst>
            <a:ext uri="{FF2B5EF4-FFF2-40B4-BE49-F238E27FC236}">
              <a16:creationId xmlns:a16="http://schemas.microsoft.com/office/drawing/2014/main" id="{E0B42C65-C1CA-90B1-A13D-56DA8A3D1989}"/>
            </a:ext>
          </a:extLst>
        </xdr:cNvPr>
        <xdr:cNvPicPr>
          <a:picLocks noChangeAspect="1"/>
        </xdr:cNvPicPr>
      </xdr:nvPicPr>
      <xdr:blipFill>
        <a:blip xmlns:r="http://schemas.openxmlformats.org/officeDocument/2006/relationships" r:embed="rId2"/>
        <a:stretch>
          <a:fillRect/>
        </a:stretch>
      </xdr:blipFill>
      <xdr:spPr>
        <a:xfrm>
          <a:off x="5554980" y="3122295"/>
          <a:ext cx="4034790" cy="3168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4</xdr:col>
      <xdr:colOff>792480</xdr:colOff>
      <xdr:row>5</xdr:row>
      <xdr:rowOff>38100</xdr:rowOff>
    </xdr:from>
    <xdr:to>
      <xdr:col>9</xdr:col>
      <xdr:colOff>243840</xdr:colOff>
      <xdr:row>25</xdr:row>
      <xdr:rowOff>137160</xdr:rowOff>
    </xdr:to>
    <xdr:graphicFrame macro="">
      <xdr:nvGraphicFramePr>
        <xdr:cNvPr id="2" name="Graphique 1">
          <a:extLst>
            <a:ext uri="{FF2B5EF4-FFF2-40B4-BE49-F238E27FC236}">
              <a16:creationId xmlns:a16="http://schemas.microsoft.com/office/drawing/2014/main" id="{00000000-0008-0000-1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942975</xdr:colOff>
      <xdr:row>7</xdr:row>
      <xdr:rowOff>66675</xdr:rowOff>
    </xdr:from>
    <xdr:to>
      <xdr:col>10</xdr:col>
      <xdr:colOff>533400</xdr:colOff>
      <xdr:row>7</xdr:row>
      <xdr:rowOff>104775</xdr:rowOff>
    </xdr:to>
    <xdr:cxnSp macro="">
      <xdr:nvCxnSpPr>
        <xdr:cNvPr id="18454" name="Connecteur droit avec flèche 5">
          <a:extLst>
            <a:ext uri="{FF2B5EF4-FFF2-40B4-BE49-F238E27FC236}">
              <a16:creationId xmlns:a16="http://schemas.microsoft.com/office/drawing/2014/main" id="{00000000-0008-0000-0200-000016480000}"/>
            </a:ext>
          </a:extLst>
        </xdr:cNvPr>
        <xdr:cNvCxnSpPr>
          <a:cxnSpLocks noChangeShapeType="1"/>
        </xdr:cNvCxnSpPr>
      </xdr:nvCxnSpPr>
      <xdr:spPr bwMode="auto">
        <a:xfrm>
          <a:off x="7124700" y="1228725"/>
          <a:ext cx="676275" cy="38100"/>
        </a:xfrm>
        <a:prstGeom prst="straightConnector1">
          <a:avLst/>
        </a:prstGeom>
        <a:noFill/>
        <a:ln w="9525" algn="ctr">
          <a:solidFill>
            <a:srgbClr val="000000"/>
          </a:solidFill>
          <a:round/>
          <a:headEnd/>
          <a:tailEnd type="arrow" w="med" len="med"/>
        </a:ln>
      </xdr:spPr>
    </xdr:cxnSp>
    <xdr:clientData/>
  </xdr:twoCellAnchor>
  <xdr:twoCellAnchor editAs="oneCell">
    <xdr:from>
      <xdr:col>10</xdr:col>
      <xdr:colOff>567691</xdr:colOff>
      <xdr:row>7</xdr:row>
      <xdr:rowOff>19050</xdr:rowOff>
    </xdr:from>
    <xdr:to>
      <xdr:col>14</xdr:col>
      <xdr:colOff>78587</xdr:colOff>
      <xdr:row>24</xdr:row>
      <xdr:rowOff>49170</xdr:rowOff>
    </xdr:to>
    <xdr:pic>
      <xdr:nvPicPr>
        <xdr:cNvPr id="2" name="Picture 1">
          <a:extLst>
            <a:ext uri="{FF2B5EF4-FFF2-40B4-BE49-F238E27FC236}">
              <a16:creationId xmlns:a16="http://schemas.microsoft.com/office/drawing/2014/main" id="{A74CFA44-3BBF-46AA-ACBD-02026AA6AC41}"/>
            </a:ext>
          </a:extLst>
        </xdr:cNvPr>
        <xdr:cNvPicPr>
          <a:picLocks noChangeAspect="1"/>
        </xdr:cNvPicPr>
      </xdr:nvPicPr>
      <xdr:blipFill>
        <a:blip xmlns:r="http://schemas.openxmlformats.org/officeDocument/2006/relationships" r:embed="rId1"/>
        <a:stretch>
          <a:fillRect/>
        </a:stretch>
      </xdr:blipFill>
      <xdr:spPr>
        <a:xfrm>
          <a:off x="8431531" y="1215390"/>
          <a:ext cx="3557116" cy="2880000"/>
        </a:xfrm>
        <a:prstGeom prst="rect">
          <a:avLst/>
        </a:prstGeom>
      </xdr:spPr>
    </xdr:pic>
    <xdr:clientData/>
  </xdr:twoCellAnchor>
  <xdr:twoCellAnchor editAs="oneCell">
    <xdr:from>
      <xdr:col>15</xdr:col>
      <xdr:colOff>0</xdr:colOff>
      <xdr:row>7</xdr:row>
      <xdr:rowOff>1</xdr:rowOff>
    </xdr:from>
    <xdr:to>
      <xdr:col>20</xdr:col>
      <xdr:colOff>185992</xdr:colOff>
      <xdr:row>24</xdr:row>
      <xdr:rowOff>30121</xdr:rowOff>
    </xdr:to>
    <xdr:pic>
      <xdr:nvPicPr>
        <xdr:cNvPr id="3" name="Image 2">
          <a:extLst>
            <a:ext uri="{FF2B5EF4-FFF2-40B4-BE49-F238E27FC236}">
              <a16:creationId xmlns:a16="http://schemas.microsoft.com/office/drawing/2014/main" id="{FA888E27-314B-9B3E-191F-6A54BD2F7C1B}"/>
            </a:ext>
          </a:extLst>
        </xdr:cNvPr>
        <xdr:cNvPicPr>
          <a:picLocks noChangeAspect="1"/>
        </xdr:cNvPicPr>
      </xdr:nvPicPr>
      <xdr:blipFill>
        <a:blip xmlns:r="http://schemas.openxmlformats.org/officeDocument/2006/relationships" r:embed="rId2"/>
        <a:stretch>
          <a:fillRect/>
        </a:stretch>
      </xdr:blipFill>
      <xdr:spPr>
        <a:xfrm>
          <a:off x="12694920" y="1196341"/>
          <a:ext cx="4110292" cy="2880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23</xdr:col>
      <xdr:colOff>0</xdr:colOff>
      <xdr:row>15</xdr:row>
      <xdr:rowOff>152400</xdr:rowOff>
    </xdr:from>
    <xdr:to>
      <xdr:col>25</xdr:col>
      <xdr:colOff>638175</xdr:colOff>
      <xdr:row>28</xdr:row>
      <xdr:rowOff>85725</xdr:rowOff>
    </xdr:to>
    <xdr:pic>
      <xdr:nvPicPr>
        <xdr:cNvPr id="2" name="Picture 1">
          <a:extLst>
            <a:ext uri="{FF2B5EF4-FFF2-40B4-BE49-F238E27FC236}">
              <a16:creationId xmlns:a16="http://schemas.microsoft.com/office/drawing/2014/main" id="{4AF678B3-0410-4355-BC67-3A00A90E64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678150" y="2705100"/>
          <a:ext cx="2162175" cy="2343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533400</xdr:colOff>
      <xdr:row>16</xdr:row>
      <xdr:rowOff>9525</xdr:rowOff>
    </xdr:from>
    <xdr:to>
      <xdr:col>29</xdr:col>
      <xdr:colOff>552450</xdr:colOff>
      <xdr:row>30</xdr:row>
      <xdr:rowOff>85725</xdr:rowOff>
    </xdr:to>
    <xdr:pic>
      <xdr:nvPicPr>
        <xdr:cNvPr id="3" name="Picture 2">
          <a:extLst>
            <a:ext uri="{FF2B5EF4-FFF2-40B4-BE49-F238E27FC236}">
              <a16:creationId xmlns:a16="http://schemas.microsoft.com/office/drawing/2014/main" id="{F5F53EF4-D29D-409B-BBA5-E09B0FCDF2F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497550" y="2724150"/>
          <a:ext cx="2305050" cy="2705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638175</xdr:colOff>
      <xdr:row>17</xdr:row>
      <xdr:rowOff>0</xdr:rowOff>
    </xdr:from>
    <xdr:to>
      <xdr:col>27</xdr:col>
      <xdr:colOff>47625</xdr:colOff>
      <xdr:row>27</xdr:row>
      <xdr:rowOff>76200</xdr:rowOff>
    </xdr:to>
    <xdr:sp macro="" textlink="">
      <xdr:nvSpPr>
        <xdr:cNvPr id="8195" name="AutoShape 3">
          <a:extLst>
            <a:ext uri="{FF2B5EF4-FFF2-40B4-BE49-F238E27FC236}">
              <a16:creationId xmlns:a16="http://schemas.microsoft.com/office/drawing/2014/main" id="{25FCA1CC-A150-429C-B1BE-DF5D9D85F62D}"/>
            </a:ext>
          </a:extLst>
        </xdr:cNvPr>
        <xdr:cNvSpPr>
          <a:spLocks noChangeShapeType="1"/>
        </xdr:cNvSpPr>
      </xdr:nvSpPr>
      <xdr:spPr bwMode="auto">
        <a:xfrm flipV="1">
          <a:off x="16316325" y="2905125"/>
          <a:ext cx="2457450" cy="1943100"/>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476250</xdr:colOff>
      <xdr:row>29</xdr:row>
      <xdr:rowOff>123825</xdr:rowOff>
    </xdr:from>
    <xdr:to>
      <xdr:col>25</xdr:col>
      <xdr:colOff>152400</xdr:colOff>
      <xdr:row>49</xdr:row>
      <xdr:rowOff>123825</xdr:rowOff>
    </xdr:to>
    <xdr:pic>
      <xdr:nvPicPr>
        <xdr:cNvPr id="5" name="Picture 4">
          <a:extLst>
            <a:ext uri="{FF2B5EF4-FFF2-40B4-BE49-F238E27FC236}">
              <a16:creationId xmlns:a16="http://schemas.microsoft.com/office/drawing/2014/main" id="{D1479371-C464-48E5-A42E-104724D4862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868400" y="5229225"/>
          <a:ext cx="3486150" cy="3638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19049</xdr:colOff>
      <xdr:row>5</xdr:row>
      <xdr:rowOff>40004</xdr:rowOff>
    </xdr:from>
    <xdr:to>
      <xdr:col>5</xdr:col>
      <xdr:colOff>55549</xdr:colOff>
      <xdr:row>17</xdr:row>
      <xdr:rowOff>44324</xdr:rowOff>
    </xdr:to>
    <xdr:pic>
      <xdr:nvPicPr>
        <xdr:cNvPr id="2" name="Picture 1">
          <a:extLst>
            <a:ext uri="{FF2B5EF4-FFF2-40B4-BE49-F238E27FC236}">
              <a16:creationId xmlns:a16="http://schemas.microsoft.com/office/drawing/2014/main" id="{FF315B7A-D1F9-4603-9F5E-768E18CD950A}"/>
            </a:ext>
          </a:extLst>
        </xdr:cNvPr>
        <xdr:cNvPicPr>
          <a:picLocks noChangeAspect="1"/>
        </xdr:cNvPicPr>
      </xdr:nvPicPr>
      <xdr:blipFill>
        <a:blip xmlns:r="http://schemas.openxmlformats.org/officeDocument/2006/relationships" r:embed="rId1"/>
        <a:stretch>
          <a:fillRect/>
        </a:stretch>
      </xdr:blipFill>
      <xdr:spPr>
        <a:xfrm>
          <a:off x="1047749" y="878204"/>
          <a:ext cx="2810180" cy="2016000"/>
        </a:xfrm>
        <a:prstGeom prst="rect">
          <a:avLst/>
        </a:prstGeom>
      </xdr:spPr>
    </xdr:pic>
    <xdr:clientData/>
  </xdr:twoCellAnchor>
  <xdr:twoCellAnchor editAs="oneCell">
    <xdr:from>
      <xdr:col>6</xdr:col>
      <xdr:colOff>76200</xdr:colOff>
      <xdr:row>5</xdr:row>
      <xdr:rowOff>30480</xdr:rowOff>
    </xdr:from>
    <xdr:to>
      <xdr:col>10</xdr:col>
      <xdr:colOff>186889</xdr:colOff>
      <xdr:row>17</xdr:row>
      <xdr:rowOff>34800</xdr:rowOff>
    </xdr:to>
    <xdr:pic>
      <xdr:nvPicPr>
        <xdr:cNvPr id="3" name="Image 2">
          <a:extLst>
            <a:ext uri="{FF2B5EF4-FFF2-40B4-BE49-F238E27FC236}">
              <a16:creationId xmlns:a16="http://schemas.microsoft.com/office/drawing/2014/main" id="{D9021FA7-CDED-6F65-7E1A-18CE8F63CE77}"/>
            </a:ext>
          </a:extLst>
        </xdr:cNvPr>
        <xdr:cNvPicPr>
          <a:picLocks noChangeAspect="1"/>
        </xdr:cNvPicPr>
      </xdr:nvPicPr>
      <xdr:blipFill>
        <a:blip xmlns:r="http://schemas.openxmlformats.org/officeDocument/2006/relationships" r:embed="rId2"/>
        <a:stretch>
          <a:fillRect/>
        </a:stretch>
      </xdr:blipFill>
      <xdr:spPr>
        <a:xfrm>
          <a:off x="4671060" y="868680"/>
          <a:ext cx="3250129" cy="2016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20</xdr:row>
      <xdr:rowOff>53340</xdr:rowOff>
    </xdr:from>
    <xdr:to>
      <xdr:col>5</xdr:col>
      <xdr:colOff>502415</xdr:colOff>
      <xdr:row>35</xdr:row>
      <xdr:rowOff>43502</xdr:rowOff>
    </xdr:to>
    <xdr:pic>
      <xdr:nvPicPr>
        <xdr:cNvPr id="2" name="Image 1">
          <a:extLst>
            <a:ext uri="{FF2B5EF4-FFF2-40B4-BE49-F238E27FC236}">
              <a16:creationId xmlns:a16="http://schemas.microsoft.com/office/drawing/2014/main" id="{89721A12-61B8-A1E4-8C0B-E6EE76917875}"/>
            </a:ext>
          </a:extLst>
        </xdr:cNvPr>
        <xdr:cNvPicPr>
          <a:picLocks noChangeAspect="1"/>
        </xdr:cNvPicPr>
      </xdr:nvPicPr>
      <xdr:blipFill>
        <a:blip xmlns:r="http://schemas.openxmlformats.org/officeDocument/2006/relationships" r:embed="rId1"/>
        <a:stretch>
          <a:fillRect/>
        </a:stretch>
      </xdr:blipFill>
      <xdr:spPr>
        <a:xfrm>
          <a:off x="853440" y="3596640"/>
          <a:ext cx="4038095" cy="250476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304800</xdr:colOff>
      <xdr:row>5</xdr:row>
      <xdr:rowOff>0</xdr:rowOff>
    </xdr:from>
    <xdr:to>
      <xdr:col>13</xdr:col>
      <xdr:colOff>304800</xdr:colOff>
      <xdr:row>18</xdr:row>
      <xdr:rowOff>59055</xdr:rowOff>
    </xdr:to>
    <mc:AlternateContent xmlns:mc="http://schemas.openxmlformats.org/markup-compatibility/2006" xmlns:a14="http://schemas.microsoft.com/office/drawing/2010/main">
      <mc:Choice Requires="a14">
        <xdr:graphicFrame macro="">
          <xdr:nvGraphicFramePr>
            <xdr:cNvPr id="3" name="Vendeurs">
              <a:extLst>
                <a:ext uri="{FF2B5EF4-FFF2-40B4-BE49-F238E27FC236}">
                  <a16:creationId xmlns:a16="http://schemas.microsoft.com/office/drawing/2014/main" id="{63BFEF58-BC6B-30F8-FC65-9C5E9DB39CDF}"/>
                </a:ext>
              </a:extLst>
            </xdr:cNvPr>
            <xdr:cNvGraphicFramePr/>
          </xdr:nvGraphicFramePr>
          <xdr:xfrm>
            <a:off x="0" y="0"/>
            <a:ext cx="0" cy="0"/>
          </xdr:xfrm>
          <a:graphic>
            <a:graphicData uri="http://schemas.microsoft.com/office/drawing/2010/slicer">
              <sle:slicer xmlns:sle="http://schemas.microsoft.com/office/drawing/2010/slicer" name="Vendeurs"/>
            </a:graphicData>
          </a:graphic>
        </xdr:graphicFrame>
      </mc:Choice>
      <mc:Fallback xmlns="">
        <xdr:sp macro="" textlink="">
          <xdr:nvSpPr>
            <xdr:cNvPr id="0" name=""/>
            <xdr:cNvSpPr>
              <a:spLocks noTextEdit="1"/>
            </xdr:cNvSpPr>
          </xdr:nvSpPr>
          <xdr:spPr>
            <a:xfrm>
              <a:off x="8214360" y="838200"/>
              <a:ext cx="1828800" cy="2238375"/>
            </a:xfrm>
            <a:prstGeom prst="rect">
              <a:avLst/>
            </a:prstGeom>
            <a:solidFill>
              <a:prstClr val="white"/>
            </a:solidFill>
            <a:ln w="1">
              <a:solidFill>
                <a:prstClr val="green"/>
              </a:solidFill>
            </a:ln>
          </xdr:spPr>
          <xdr:txBody>
            <a:bodyPr vertOverflow="clip" horzOverflow="clip"/>
            <a:lstStyle/>
            <a:p>
              <a:r>
                <a:rPr lang="fr-FR" sz="1100"/>
                <a:t>Cette forme représente un segment. Les segments sont pris en charge dans Excel 2010 ou version ultérieure.
En revanche, si la forme a été modifiée dans une version précédente d’Excel, ou si le classeur a été enregistré dans Excel 2003 ou une version précédente, vous ne pouvez pas utiliser le segment.</a:t>
              </a:r>
            </a:p>
          </xdr:txBody>
        </xdr:sp>
      </mc:Fallback>
    </mc:AlternateContent>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335280</xdr:colOff>
      <xdr:row>6</xdr:row>
      <xdr:rowOff>104774</xdr:rowOff>
    </xdr:from>
    <xdr:to>
      <xdr:col>7</xdr:col>
      <xdr:colOff>297480</xdr:colOff>
      <xdr:row>14</xdr:row>
      <xdr:rowOff>59654</xdr:rowOff>
    </xdr:to>
    <mc:AlternateContent xmlns:mc="http://schemas.openxmlformats.org/markup-compatibility/2006" xmlns:tsle="http://schemas.microsoft.com/office/drawing/2012/timeslicer">
      <mc:Choice Requires="tsle">
        <xdr:graphicFrame macro="">
          <xdr:nvGraphicFramePr>
            <xdr:cNvPr id="2" name="Date">
              <a:extLst>
                <a:ext uri="{FF2B5EF4-FFF2-40B4-BE49-F238E27FC236}">
                  <a16:creationId xmlns:a16="http://schemas.microsoft.com/office/drawing/2014/main" id="{ED278DD3-6B13-40A4-991A-150AF310474B}"/>
                </a:ext>
              </a:extLst>
            </xdr:cNvPr>
            <xdr:cNvGraphicFramePr/>
          </xdr:nvGraphicFramePr>
          <xdr:xfrm>
            <a:off x="0" y="0"/>
            <a:ext cx="0" cy="0"/>
          </xdr:xfrm>
          <a:graphic>
            <a:graphicData uri="http://schemas.microsoft.com/office/drawing/2012/timeslicer">
              <tsle:timeslicer name="Date"/>
            </a:graphicData>
          </a:graphic>
        </xdr:graphicFrame>
      </mc:Choice>
      <mc:Fallback xmlns="">
        <xdr:sp macro="" textlink="">
          <xdr:nvSpPr>
            <xdr:cNvPr id="0" name=""/>
            <xdr:cNvSpPr>
              <a:spLocks noTextEdit="1"/>
            </xdr:cNvSpPr>
          </xdr:nvSpPr>
          <xdr:spPr>
            <a:xfrm>
              <a:off x="1554480" y="440054"/>
              <a:ext cx="5220000" cy="1296000"/>
            </a:xfrm>
            <a:prstGeom prst="rect">
              <a:avLst/>
            </a:prstGeom>
            <a:solidFill>
              <a:prstClr val="white"/>
            </a:solidFill>
            <a:ln w="1">
              <a:solidFill>
                <a:prstClr val="green"/>
              </a:solidFill>
            </a:ln>
          </xdr:spPr>
          <xdr:txBody>
            <a:bodyPr vertOverflow="clip" horzOverflow="clip"/>
            <a:lstStyle/>
            <a:p>
              <a:r>
                <a:rPr lang="fr-FR" sz="1100"/>
                <a:t>Chronologie : fonctionne dans Excel 2013 ou version ultérieure. Ne pas déplacer ou redimensionner.</a:t>
              </a:r>
            </a:p>
          </xdr:txBody>
        </xdr:sp>
      </mc:Fallback>
    </mc:AlternateContent>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0</xdr:colOff>
      <xdr:row>21</xdr:row>
      <xdr:rowOff>167639</xdr:rowOff>
    </xdr:from>
    <xdr:to>
      <xdr:col>7</xdr:col>
      <xdr:colOff>101000</xdr:colOff>
      <xdr:row>40</xdr:row>
      <xdr:rowOff>42479</xdr:rowOff>
    </xdr:to>
    <xdr:pic>
      <xdr:nvPicPr>
        <xdr:cNvPr id="2" name="Picture 1">
          <a:extLst>
            <a:ext uri="{FF2B5EF4-FFF2-40B4-BE49-F238E27FC236}">
              <a16:creationId xmlns:a16="http://schemas.microsoft.com/office/drawing/2014/main" id="{1AFCDED5-3287-495D-BACB-E3CF75BFFB29}"/>
            </a:ext>
          </a:extLst>
        </xdr:cNvPr>
        <xdr:cNvPicPr>
          <a:picLocks noChangeAspect="1"/>
        </xdr:cNvPicPr>
      </xdr:nvPicPr>
      <xdr:blipFill>
        <a:blip xmlns:r="http://schemas.openxmlformats.org/officeDocument/2006/relationships" r:embed="rId1"/>
        <a:stretch>
          <a:fillRect/>
        </a:stretch>
      </xdr:blipFill>
      <xdr:spPr>
        <a:xfrm>
          <a:off x="2324100" y="3185159"/>
          <a:ext cx="2303180" cy="3060000"/>
        </a:xfrm>
        <a:prstGeom prst="rect">
          <a:avLst/>
        </a:prstGeom>
      </xdr:spPr>
    </xdr:pic>
    <xdr:clientData/>
  </xdr:twoCellAnchor>
  <xdr:twoCellAnchor editAs="oneCell">
    <xdr:from>
      <xdr:col>9</xdr:col>
      <xdr:colOff>1</xdr:colOff>
      <xdr:row>22</xdr:row>
      <xdr:rowOff>0</xdr:rowOff>
    </xdr:from>
    <xdr:to>
      <xdr:col>13</xdr:col>
      <xdr:colOff>349752</xdr:colOff>
      <xdr:row>40</xdr:row>
      <xdr:rowOff>42480</xdr:rowOff>
    </xdr:to>
    <xdr:pic>
      <xdr:nvPicPr>
        <xdr:cNvPr id="3" name="Image 2">
          <a:extLst>
            <a:ext uri="{FF2B5EF4-FFF2-40B4-BE49-F238E27FC236}">
              <a16:creationId xmlns:a16="http://schemas.microsoft.com/office/drawing/2014/main" id="{6949699B-C297-7AFE-5573-AA3EC8B79EF5}"/>
            </a:ext>
          </a:extLst>
        </xdr:cNvPr>
        <xdr:cNvPicPr>
          <a:picLocks noChangeAspect="1"/>
        </xdr:cNvPicPr>
      </xdr:nvPicPr>
      <xdr:blipFill>
        <a:blip xmlns:r="http://schemas.openxmlformats.org/officeDocument/2006/relationships" r:embed="rId2"/>
        <a:stretch>
          <a:fillRect/>
        </a:stretch>
      </xdr:blipFill>
      <xdr:spPr>
        <a:xfrm>
          <a:off x="5349241" y="3185160"/>
          <a:ext cx="2689091" cy="3060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1394459</xdr:colOff>
      <xdr:row>16</xdr:row>
      <xdr:rowOff>167639</xdr:rowOff>
    </xdr:from>
    <xdr:to>
      <xdr:col>4</xdr:col>
      <xdr:colOff>493111</xdr:colOff>
      <xdr:row>27</xdr:row>
      <xdr:rowOff>51599</xdr:rowOff>
    </xdr:to>
    <xdr:pic>
      <xdr:nvPicPr>
        <xdr:cNvPr id="2" name="Picture 1">
          <a:extLst>
            <a:ext uri="{FF2B5EF4-FFF2-40B4-BE49-F238E27FC236}">
              <a16:creationId xmlns:a16="http://schemas.microsoft.com/office/drawing/2014/main" id="{E0FE9F1F-0908-45AA-A4A5-6C3965820AF7}"/>
            </a:ext>
          </a:extLst>
        </xdr:cNvPr>
        <xdr:cNvPicPr>
          <a:picLocks noChangeAspect="1"/>
        </xdr:cNvPicPr>
      </xdr:nvPicPr>
      <xdr:blipFill>
        <a:blip xmlns:r="http://schemas.openxmlformats.org/officeDocument/2006/relationships" r:embed="rId1"/>
        <a:stretch>
          <a:fillRect/>
        </a:stretch>
      </xdr:blipFill>
      <xdr:spPr>
        <a:xfrm>
          <a:off x="1394459" y="3017519"/>
          <a:ext cx="2100932" cy="1728000"/>
        </a:xfrm>
        <a:prstGeom prst="rect">
          <a:avLst/>
        </a:prstGeom>
      </xdr:spPr>
    </xdr:pic>
    <xdr:clientData/>
  </xdr:twoCellAnchor>
  <xdr:twoCellAnchor editAs="oneCell">
    <xdr:from>
      <xdr:col>5</xdr:col>
      <xdr:colOff>0</xdr:colOff>
      <xdr:row>17</xdr:row>
      <xdr:rowOff>0</xdr:rowOff>
    </xdr:from>
    <xdr:to>
      <xdr:col>6</xdr:col>
      <xdr:colOff>741273</xdr:colOff>
      <xdr:row>27</xdr:row>
      <xdr:rowOff>51600</xdr:rowOff>
    </xdr:to>
    <xdr:pic>
      <xdr:nvPicPr>
        <xdr:cNvPr id="3" name="Image 2">
          <a:extLst>
            <a:ext uri="{FF2B5EF4-FFF2-40B4-BE49-F238E27FC236}">
              <a16:creationId xmlns:a16="http://schemas.microsoft.com/office/drawing/2014/main" id="{5C34C97A-B37E-D2DF-8686-AA9D09341AFE}"/>
            </a:ext>
          </a:extLst>
        </xdr:cNvPr>
        <xdr:cNvPicPr>
          <a:picLocks noChangeAspect="1"/>
        </xdr:cNvPicPr>
      </xdr:nvPicPr>
      <xdr:blipFill>
        <a:blip xmlns:r="http://schemas.openxmlformats.org/officeDocument/2006/relationships" r:embed="rId2"/>
        <a:stretch>
          <a:fillRect/>
        </a:stretch>
      </xdr:blipFill>
      <xdr:spPr>
        <a:xfrm>
          <a:off x="3931920" y="3017520"/>
          <a:ext cx="2112873" cy="172800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1" Type="http://schemas.openxmlformats.org/officeDocument/2006/relationships/pivotCacheRecords" Target="pivotCacheRecords4.xml"/></Relationships>
</file>

<file path=xl/pivotCache/_rels/pivotCacheDefinition5.xml.rels><?xml version="1.0" encoding="UTF-8" standalone="yes"?>
<Relationships xmlns="http://schemas.openxmlformats.org/package/2006/relationships"><Relationship Id="rId1" Type="http://schemas.openxmlformats.org/officeDocument/2006/relationships/pivotCacheRecords" Target="pivotCacheRecords5.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oel Lambert" refreshedDate="45599.527065625" createdVersion="3" refreshedVersion="8" minRefreshableVersion="3" recordCount="27" xr:uid="{00000000-000A-0000-FFFF-FFFF01000000}">
  <cacheSource type="worksheet">
    <worksheetSource ref="A1:G28" sheet="Tableau_données"/>
  </cacheSource>
  <cacheFields count="8">
    <cacheField name="Vendeurs" numFmtId="0">
      <sharedItems containsBlank="1" count="7">
        <s v="Patrick Juvet"/>
        <s v="Patrick Hernandez"/>
        <s v="Johnny Halliday"/>
        <s v="Dave"/>
        <s v="C-Jérôme"/>
        <m/>
        <s v="Jonnhy Halliday" u="1"/>
      </sharedItems>
    </cacheField>
    <cacheField name="Clients" numFmtId="0">
      <sharedItems containsBlank="1"/>
    </cacheField>
    <cacheField name="Produits" numFmtId="0">
      <sharedItems containsBlank="1"/>
    </cacheField>
    <cacheField name="Prix" numFmtId="165">
      <sharedItems containsMixedTypes="1" containsNumber="1" containsInteger="1" minValue="8" maxValue="68"/>
    </cacheField>
    <cacheField name="Quantité" numFmtId="0">
      <sharedItems containsString="0" containsBlank="1" containsNumber="1" containsInteger="1" minValue="1" maxValue="25"/>
    </cacheField>
    <cacheField name="Date" numFmtId="14">
      <sharedItems containsNonDate="0" containsDate="1" containsString="0" containsBlank="1" minDate="2003-03-03T00:00:00" maxDate="2011-09-26T00:00:00" count="12">
        <d v="2003-03-03T00:00:00"/>
        <d v="2003-07-10T00:00:00"/>
        <d v="2004-02-15T00:00:00"/>
        <d v="2003-10-10T00:00:00"/>
        <d v="2003-11-16T00:00:00"/>
        <d v="2003-06-25T00:00:00"/>
        <d v="2003-05-14T00:00:00"/>
        <d v="2004-02-01T00:00:00"/>
        <d v="2003-08-03T00:00:00"/>
        <d v="2003-05-01T00:00:00"/>
        <d v="2011-09-25T00:00:00"/>
        <m/>
      </sharedItems>
      <fieldGroup par="7"/>
    </cacheField>
    <cacheField name="Total_Vente" numFmtId="165">
      <sharedItems containsSemiMixedTypes="0" containsString="0" containsNumber="1" containsInteger="1" minValue="0" maxValue="1700"/>
    </cacheField>
    <cacheField name="Trimestres (Date)" numFmtId="0" databaseField="0">
      <fieldGroup base="5">
        <rangePr groupBy="quarters" startDate="2003-03-03T00:00:00" endDate="2011-09-26T00:00:00"/>
        <groupItems count="6">
          <s v="&lt;03/03/2003"/>
          <s v="Trimestre1"/>
          <s v="Trimestre2"/>
          <s v="Trimestre3"/>
          <s v="Trimestre4"/>
          <s v="&gt;26/09/2011"/>
        </groupItems>
      </fieldGroup>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oel Lambert" refreshedDate="45599.527065740738" createdVersion="3" refreshedVersion="8" minRefreshableVersion="3" recordCount="27" xr:uid="{00000000-000A-0000-FFFF-FFFF00000000}">
  <cacheSource type="worksheet">
    <worksheetSource ref="A1:G28" sheet="Tableau_données"/>
  </cacheSource>
  <cacheFields count="8">
    <cacheField name="Vendeurs" numFmtId="0">
      <sharedItems containsBlank="1"/>
    </cacheField>
    <cacheField name="Clients" numFmtId="0">
      <sharedItems containsBlank="1" count="6">
        <s v="André Agassi"/>
        <s v="John McEnroe"/>
        <s v="Jimmy Connors"/>
        <s v="Pete Sampras"/>
        <s v="Bjorn Borg"/>
        <m/>
      </sharedItems>
    </cacheField>
    <cacheField name="Produits" numFmtId="0">
      <sharedItems containsBlank="1" count="5">
        <s v="Raquettes"/>
        <s v="Bédés"/>
        <s v="Cédés"/>
        <s v="T-shirts"/>
        <m/>
      </sharedItems>
    </cacheField>
    <cacheField name="Prix" numFmtId="165">
      <sharedItems containsMixedTypes="1" containsNumber="1" containsInteger="1" minValue="8" maxValue="68" count="5">
        <n v="68"/>
        <n v="8"/>
        <n v="13"/>
        <n v="11"/>
        <s v=""/>
      </sharedItems>
    </cacheField>
    <cacheField name="Quantité" numFmtId="0">
      <sharedItems containsString="0" containsBlank="1" containsNumber="1" containsInteger="1" minValue="1" maxValue="25"/>
    </cacheField>
    <cacheField name="Date" numFmtId="14">
      <sharedItems containsNonDate="0" containsDate="1" containsString="0" containsBlank="1" minDate="2003-03-03T00:00:00" maxDate="2011-09-26T00:00:00" count="12">
        <d v="2003-03-03T00:00:00"/>
        <d v="2003-07-10T00:00:00"/>
        <d v="2004-02-15T00:00:00"/>
        <d v="2003-10-10T00:00:00"/>
        <d v="2003-11-16T00:00:00"/>
        <d v="2003-06-25T00:00:00"/>
        <d v="2003-05-14T00:00:00"/>
        <d v="2004-02-01T00:00:00"/>
        <d v="2003-08-03T00:00:00"/>
        <d v="2003-05-01T00:00:00"/>
        <d v="2011-09-25T00:00:00"/>
        <m/>
      </sharedItems>
      <fieldGroup par="7"/>
    </cacheField>
    <cacheField name="Total_Vente" numFmtId="165">
      <sharedItems containsSemiMixedTypes="0" containsString="0" containsNumber="1" containsInteger="1" minValue="0" maxValue="1700"/>
    </cacheField>
    <cacheField name="Années (Date)" numFmtId="0" databaseField="0">
      <fieldGroup base="5">
        <rangePr groupBy="years" startDate="2003-03-03T00:00:00" endDate="2011-09-26T00:00:00"/>
        <groupItems count="11">
          <s v="&lt;03/03/2003"/>
          <s v="2003"/>
          <s v="2004"/>
          <s v="2005"/>
          <s v="2006"/>
          <s v="2007"/>
          <s v="2008"/>
          <s v="2009"/>
          <s v="2010"/>
          <s v="2011"/>
          <s v="&gt;26/09/2011"/>
        </groupItems>
      </fieldGroup>
    </cacheField>
  </cacheFields>
  <extLst>
    <ext xmlns:x14="http://schemas.microsoft.com/office/spreadsheetml/2009/9/main" uri="{725AE2AE-9491-48be-B2B4-4EB974FC3084}">
      <x14:pivotCacheDefinition pivotCacheId="1762085139"/>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oel Lambert" refreshedDate="45599.527065972223" createdVersion="7" refreshedVersion="8" minRefreshableVersion="3" recordCount="32" xr:uid="{A3455FB8-6CCA-466D-9B69-472C0AB335BC}">
  <cacheSource type="worksheet">
    <worksheetSource ref="A1:G1048576" sheet="Tableau_données"/>
  </cacheSource>
  <cacheFields count="7">
    <cacheField name="Vendeurs" numFmtId="0">
      <sharedItems containsBlank="1" count="6">
        <s v="Patrick Juvet"/>
        <s v="Patrick Hernandez"/>
        <s v="Johnny Halliday"/>
        <s v="Dave"/>
        <s v="C-Jérôme"/>
        <m/>
      </sharedItems>
    </cacheField>
    <cacheField name="Clients" numFmtId="0">
      <sharedItems containsBlank="1" count="6">
        <s v="André Agassi"/>
        <s v="John McEnroe"/>
        <s v="Jimmy Connors"/>
        <s v="Pete Sampras"/>
        <s v="Bjorn Borg"/>
        <m/>
      </sharedItems>
    </cacheField>
    <cacheField name="Produits" numFmtId="0">
      <sharedItems containsBlank="1" count="5">
        <s v="Raquettes"/>
        <s v="Bédés"/>
        <s v="Cédés"/>
        <s v="T-shirts"/>
        <m/>
      </sharedItems>
    </cacheField>
    <cacheField name="Prix" numFmtId="0">
      <sharedItems containsBlank="1" containsMixedTypes="1" containsNumber="1" containsInteger="1" minValue="8" maxValue="68" count="6">
        <n v="68"/>
        <n v="8"/>
        <n v="13"/>
        <n v="11"/>
        <s v=""/>
        <m/>
      </sharedItems>
    </cacheField>
    <cacheField name="Quantité" numFmtId="0">
      <sharedItems containsString="0" containsBlank="1" containsNumber="1" containsInteger="1" minValue="1" maxValue="25" count="12">
        <n v="2"/>
        <n v="25"/>
        <n v="1"/>
        <n v="3"/>
        <n v="22"/>
        <n v="4"/>
        <n v="11"/>
        <n v="10"/>
        <n v="5"/>
        <n v="8"/>
        <n v="20"/>
        <m/>
      </sharedItems>
    </cacheField>
    <cacheField name="Date" numFmtId="0">
      <sharedItems containsNonDate="0" containsDate="1" containsString="0" containsBlank="1" minDate="2003-03-03T00:00:00" maxDate="2011-09-26T00:00:00" count="12">
        <d v="2003-03-03T00:00:00"/>
        <d v="2003-07-10T00:00:00"/>
        <d v="2004-02-15T00:00:00"/>
        <d v="2003-10-10T00:00:00"/>
        <d v="2003-11-16T00:00:00"/>
        <d v="2003-06-25T00:00:00"/>
        <d v="2003-05-14T00:00:00"/>
        <d v="2004-02-01T00:00:00"/>
        <d v="2003-08-03T00:00:00"/>
        <d v="2003-05-01T00:00:00"/>
        <d v="2011-09-25T00:00:00"/>
        <m/>
      </sharedItems>
    </cacheField>
    <cacheField name="Total_Vente" numFmtId="0">
      <sharedItems containsString="0" containsBlank="1" containsNumber="1" containsInteger="1" minValue="0" maxValue="1700"/>
    </cacheField>
  </cacheFields>
  <extLst>
    <ext xmlns:x14="http://schemas.microsoft.com/office/spreadsheetml/2009/9/main" uri="{725AE2AE-9491-48be-B2B4-4EB974FC3084}">
      <x14:pivotCacheDefinition pivotCacheId="328818711"/>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oel Lambert" refreshedDate="45599.527066087961" createdVersion="3" refreshedVersion="8" minRefreshableVersion="3" recordCount="27" xr:uid="{00000000-000A-0000-FFFF-FFFF02000000}">
  <cacheSource type="worksheet">
    <worksheetSource ref="A1:G28" sheet="Tableau_données"/>
  </cacheSource>
  <cacheFields count="7">
    <cacheField name="Vendeurs" numFmtId="0">
      <sharedItems containsBlank="1" count="7">
        <s v="Patrick Juvet"/>
        <s v="Patrick Hernandez"/>
        <s v="Johnny Halliday"/>
        <s v="Dave"/>
        <s v="C-Jérôme"/>
        <m/>
        <s v="Jonnhy Halliday" u="1"/>
      </sharedItems>
    </cacheField>
    <cacheField name="Clients" numFmtId="0">
      <sharedItems containsBlank="1"/>
    </cacheField>
    <cacheField name="Produits" numFmtId="0">
      <sharedItems containsBlank="1"/>
    </cacheField>
    <cacheField name="Prix" numFmtId="165">
      <sharedItems containsMixedTypes="1" containsNumber="1" containsInteger="1" minValue="8" maxValue="68"/>
    </cacheField>
    <cacheField name="Quantité" numFmtId="0">
      <sharedItems containsString="0" containsBlank="1" containsNumber="1" containsInteger="1" minValue="1" maxValue="25"/>
    </cacheField>
    <cacheField name="Date" numFmtId="14">
      <sharedItems containsNonDate="0" containsDate="1" containsString="0" containsBlank="1" minDate="2003-03-03T00:00:00" maxDate="2011-09-26T00:00:00"/>
    </cacheField>
    <cacheField name="Total_Vente" numFmtId="165">
      <sharedItems containsSemiMixedTypes="0" containsString="0" containsNumber="1" containsInteger="1" minValue="0" maxValue="1700" count="14">
        <n v="136"/>
        <n v="1700"/>
        <n v="8"/>
        <n v="39"/>
        <n v="1496"/>
        <n v="32"/>
        <n v="121"/>
        <n v="130"/>
        <n v="40"/>
        <n v="544"/>
        <n v="680"/>
        <n v="260"/>
        <n v="110"/>
        <n v="0"/>
      </sharedItems>
      <fieldGroup base="6">
        <rangePr autoEnd="0" startNum="0" endNum="999" groupInterval="500"/>
        <groupItems count="4">
          <s v="&lt;0"/>
          <s v="0-499"/>
          <s v="500-999"/>
          <s v="&gt;1000"/>
        </groupItems>
      </fieldGroup>
    </cacheField>
  </cacheFields>
  <extLst>
    <ext xmlns:x14="http://schemas.microsoft.com/office/spreadsheetml/2009/9/main" uri="{725AE2AE-9491-48be-B2B4-4EB974FC3084}">
      <x14:pivotCacheDefinition/>
    </ext>
  </extLst>
</pivotCacheDefinition>
</file>

<file path=xl/pivotCache/pivotCacheDefinition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oel Lambert" refreshedDate="45830.540119560188" createdVersion="3" refreshedVersion="8" recordCount="27" xr:uid="{00000000-000A-0000-FFFF-FFFF05000000}">
  <cacheSource type="worksheet">
    <worksheetSource ref="A1:F28" sheet="Tableau_données"/>
  </cacheSource>
  <cacheFields count="8">
    <cacheField name="Vendeurs" numFmtId="0">
      <sharedItems containsBlank="1" count="7">
        <s v="Patrick Juvet"/>
        <s v="Patrick Hernandez"/>
        <s v="Johnny Halliday"/>
        <s v="Dave"/>
        <s v="C-Jérôme"/>
        <m/>
        <s v="Jonnhy Halliday" u="1"/>
      </sharedItems>
    </cacheField>
    <cacheField name="Clients" numFmtId="0">
      <sharedItems containsBlank="1" count="6">
        <s v="André Agassi"/>
        <s v="John McEnroe"/>
        <s v="Jimmy Connors"/>
        <s v="Pete Sampras"/>
        <s v="Bjorn Borg"/>
        <m/>
      </sharedItems>
    </cacheField>
    <cacheField name="Produits" numFmtId="0">
      <sharedItems containsBlank="1" count="5">
        <s v="Raquettes"/>
        <s v="Bédés"/>
        <s v="Cédés"/>
        <s v="T-shirts"/>
        <m/>
      </sharedItems>
    </cacheField>
    <cacheField name="Prix" numFmtId="165">
      <sharedItems containsMixedTypes="1" containsNumber="1" containsInteger="1" minValue="8" maxValue="68" count="5">
        <n v="68"/>
        <n v="8"/>
        <n v="13"/>
        <n v="11"/>
        <s v=""/>
      </sharedItems>
    </cacheField>
    <cacheField name="Quantité" numFmtId="0">
      <sharedItems containsString="0" containsBlank="1" containsNumber="1" containsInteger="1" minValue="1" maxValue="25" count="12">
        <n v="2"/>
        <n v="25"/>
        <n v="1"/>
        <n v="3"/>
        <n v="22"/>
        <n v="4"/>
        <n v="11"/>
        <n v="10"/>
        <n v="5"/>
        <n v="8"/>
        <n v="20"/>
        <m/>
      </sharedItems>
    </cacheField>
    <cacheField name="Date" numFmtId="14">
      <sharedItems containsNonDate="0" containsDate="1" containsString="0" containsBlank="1" minDate="2003-03-03T00:00:00" maxDate="2011-09-26T00:00:00" count="12">
        <d v="2003-03-03T00:00:00"/>
        <d v="2003-07-10T00:00:00"/>
        <d v="2004-02-15T00:00:00"/>
        <d v="2003-10-10T00:00:00"/>
        <d v="2003-11-16T00:00:00"/>
        <d v="2003-06-25T00:00:00"/>
        <d v="2003-05-14T00:00:00"/>
        <d v="2004-02-01T00:00:00"/>
        <d v="2003-08-03T00:00:00"/>
        <d v="2003-05-01T00:00:00"/>
        <d v="2011-09-25T00:00:00"/>
        <m/>
      </sharedItems>
    </cacheField>
    <cacheField name="Total" numFmtId="0" formula="(Quantité*Prix)" databaseField="0"/>
    <cacheField name="TotalTVAC" numFmtId="0" formula="Total*1.21" databaseField="0"/>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7">
  <r>
    <x v="0"/>
    <s v="André Agassi"/>
    <s v="Raquettes"/>
    <n v="68"/>
    <n v="2"/>
    <x v="0"/>
    <n v="136"/>
  </r>
  <r>
    <x v="0"/>
    <s v="John McEnroe"/>
    <s v="Raquettes"/>
    <n v="68"/>
    <n v="25"/>
    <x v="1"/>
    <n v="1700"/>
  </r>
  <r>
    <x v="1"/>
    <s v="John McEnroe"/>
    <s v="Bédés"/>
    <n v="8"/>
    <n v="1"/>
    <x v="2"/>
    <n v="8"/>
  </r>
  <r>
    <x v="1"/>
    <s v="Jimmy Connors"/>
    <s v="Cédés"/>
    <n v="13"/>
    <n v="3"/>
    <x v="3"/>
    <n v="39"/>
  </r>
  <r>
    <x v="1"/>
    <s v="Pete Sampras"/>
    <s v="Raquettes"/>
    <n v="68"/>
    <n v="22"/>
    <x v="4"/>
    <n v="1496"/>
  </r>
  <r>
    <x v="2"/>
    <s v="John McEnroe"/>
    <s v="Bédés"/>
    <n v="8"/>
    <n v="4"/>
    <x v="5"/>
    <n v="32"/>
  </r>
  <r>
    <x v="2"/>
    <s v="André Agassi"/>
    <s v="T-shirts"/>
    <n v="11"/>
    <n v="11"/>
    <x v="6"/>
    <n v="121"/>
  </r>
  <r>
    <x v="3"/>
    <s v="Bjorn Borg"/>
    <s v="Cédés"/>
    <n v="13"/>
    <n v="10"/>
    <x v="7"/>
    <n v="130"/>
  </r>
  <r>
    <x v="3"/>
    <s v="Pete Sampras"/>
    <s v="Bédés"/>
    <n v="8"/>
    <n v="5"/>
    <x v="8"/>
    <n v="40"/>
  </r>
  <r>
    <x v="3"/>
    <s v="Bjorn Borg"/>
    <s v="Raquettes"/>
    <n v="68"/>
    <n v="8"/>
    <x v="9"/>
    <n v="544"/>
  </r>
  <r>
    <x v="4"/>
    <s v="André Agassi"/>
    <s v="Raquettes"/>
    <n v="68"/>
    <n v="10"/>
    <x v="10"/>
    <n v="680"/>
  </r>
  <r>
    <x v="1"/>
    <s v="André Agassi"/>
    <s v="Cédés"/>
    <n v="13"/>
    <n v="20"/>
    <x v="10"/>
    <n v="260"/>
  </r>
  <r>
    <x v="4"/>
    <s v="André Agassi"/>
    <s v="T-shirts"/>
    <n v="11"/>
    <n v="10"/>
    <x v="10"/>
    <n v="110"/>
  </r>
  <r>
    <x v="5"/>
    <m/>
    <m/>
    <s v=""/>
    <m/>
    <x v="11"/>
    <n v="0"/>
  </r>
  <r>
    <x v="5"/>
    <m/>
    <m/>
    <s v=""/>
    <m/>
    <x v="11"/>
    <n v="0"/>
  </r>
  <r>
    <x v="5"/>
    <m/>
    <m/>
    <s v=""/>
    <m/>
    <x v="11"/>
    <n v="0"/>
  </r>
  <r>
    <x v="5"/>
    <m/>
    <m/>
    <s v=""/>
    <m/>
    <x v="11"/>
    <n v="0"/>
  </r>
  <r>
    <x v="5"/>
    <m/>
    <m/>
    <s v=""/>
    <m/>
    <x v="11"/>
    <n v="0"/>
  </r>
  <r>
    <x v="5"/>
    <m/>
    <m/>
    <s v=""/>
    <m/>
    <x v="11"/>
    <n v="0"/>
  </r>
  <r>
    <x v="5"/>
    <m/>
    <m/>
    <s v=""/>
    <m/>
    <x v="11"/>
    <n v="0"/>
  </r>
  <r>
    <x v="5"/>
    <m/>
    <m/>
    <s v=""/>
    <m/>
    <x v="11"/>
    <n v="0"/>
  </r>
  <r>
    <x v="5"/>
    <m/>
    <m/>
    <s v=""/>
    <m/>
    <x v="11"/>
    <n v="0"/>
  </r>
  <r>
    <x v="5"/>
    <m/>
    <m/>
    <s v=""/>
    <m/>
    <x v="11"/>
    <n v="0"/>
  </r>
  <r>
    <x v="5"/>
    <m/>
    <m/>
    <s v=""/>
    <m/>
    <x v="11"/>
    <n v="0"/>
  </r>
  <r>
    <x v="5"/>
    <m/>
    <m/>
    <s v=""/>
    <m/>
    <x v="11"/>
    <n v="0"/>
  </r>
  <r>
    <x v="5"/>
    <m/>
    <m/>
    <s v=""/>
    <m/>
    <x v="11"/>
    <n v="0"/>
  </r>
  <r>
    <x v="5"/>
    <m/>
    <m/>
    <s v=""/>
    <m/>
    <x v="11"/>
    <n v="0"/>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7">
  <r>
    <s v="Patrick Juvet"/>
    <x v="0"/>
    <x v="0"/>
    <x v="0"/>
    <n v="2"/>
    <x v="0"/>
    <n v="136"/>
  </r>
  <r>
    <s v="Patrick Juvet"/>
    <x v="1"/>
    <x v="0"/>
    <x v="0"/>
    <n v="25"/>
    <x v="1"/>
    <n v="1700"/>
  </r>
  <r>
    <s v="Patrick Hernandez"/>
    <x v="1"/>
    <x v="1"/>
    <x v="1"/>
    <n v="1"/>
    <x v="2"/>
    <n v="8"/>
  </r>
  <r>
    <s v="Patrick Hernandez"/>
    <x v="2"/>
    <x v="2"/>
    <x v="2"/>
    <n v="3"/>
    <x v="3"/>
    <n v="39"/>
  </r>
  <r>
    <s v="Patrick Hernandez"/>
    <x v="3"/>
    <x v="0"/>
    <x v="0"/>
    <n v="22"/>
    <x v="4"/>
    <n v="1496"/>
  </r>
  <r>
    <s v="Johnny Halliday"/>
    <x v="1"/>
    <x v="1"/>
    <x v="1"/>
    <n v="4"/>
    <x v="5"/>
    <n v="32"/>
  </r>
  <r>
    <s v="Johnny Halliday"/>
    <x v="0"/>
    <x v="3"/>
    <x v="3"/>
    <n v="11"/>
    <x v="6"/>
    <n v="121"/>
  </r>
  <r>
    <s v="Dave"/>
    <x v="4"/>
    <x v="2"/>
    <x v="2"/>
    <n v="10"/>
    <x v="7"/>
    <n v="130"/>
  </r>
  <r>
    <s v="Dave"/>
    <x v="3"/>
    <x v="1"/>
    <x v="1"/>
    <n v="5"/>
    <x v="8"/>
    <n v="40"/>
  </r>
  <r>
    <s v="Dave"/>
    <x v="4"/>
    <x v="0"/>
    <x v="0"/>
    <n v="8"/>
    <x v="9"/>
    <n v="544"/>
  </r>
  <r>
    <s v="C-Jérôme"/>
    <x v="0"/>
    <x v="0"/>
    <x v="0"/>
    <n v="10"/>
    <x v="10"/>
    <n v="680"/>
  </r>
  <r>
    <s v="Patrick Hernandez"/>
    <x v="0"/>
    <x v="2"/>
    <x v="2"/>
    <n v="20"/>
    <x v="10"/>
    <n v="260"/>
  </r>
  <r>
    <s v="C-Jérôme"/>
    <x v="0"/>
    <x v="3"/>
    <x v="3"/>
    <n v="10"/>
    <x v="10"/>
    <n v="110"/>
  </r>
  <r>
    <m/>
    <x v="5"/>
    <x v="4"/>
    <x v="4"/>
    <m/>
    <x v="11"/>
    <n v="0"/>
  </r>
  <r>
    <m/>
    <x v="5"/>
    <x v="4"/>
    <x v="4"/>
    <m/>
    <x v="11"/>
    <n v="0"/>
  </r>
  <r>
    <m/>
    <x v="5"/>
    <x v="4"/>
    <x v="4"/>
    <m/>
    <x v="11"/>
    <n v="0"/>
  </r>
  <r>
    <m/>
    <x v="5"/>
    <x v="4"/>
    <x v="4"/>
    <m/>
    <x v="11"/>
    <n v="0"/>
  </r>
  <r>
    <m/>
    <x v="5"/>
    <x v="4"/>
    <x v="4"/>
    <m/>
    <x v="11"/>
    <n v="0"/>
  </r>
  <r>
    <m/>
    <x v="5"/>
    <x v="4"/>
    <x v="4"/>
    <m/>
    <x v="11"/>
    <n v="0"/>
  </r>
  <r>
    <m/>
    <x v="5"/>
    <x v="4"/>
    <x v="4"/>
    <m/>
    <x v="11"/>
    <n v="0"/>
  </r>
  <r>
    <m/>
    <x v="5"/>
    <x v="4"/>
    <x v="4"/>
    <m/>
    <x v="11"/>
    <n v="0"/>
  </r>
  <r>
    <m/>
    <x v="5"/>
    <x v="4"/>
    <x v="4"/>
    <m/>
    <x v="11"/>
    <n v="0"/>
  </r>
  <r>
    <m/>
    <x v="5"/>
    <x v="4"/>
    <x v="4"/>
    <m/>
    <x v="11"/>
    <n v="0"/>
  </r>
  <r>
    <m/>
    <x v="5"/>
    <x v="4"/>
    <x v="4"/>
    <m/>
    <x v="11"/>
    <n v="0"/>
  </r>
  <r>
    <m/>
    <x v="5"/>
    <x v="4"/>
    <x v="4"/>
    <m/>
    <x v="11"/>
    <n v="0"/>
  </r>
  <r>
    <m/>
    <x v="5"/>
    <x v="4"/>
    <x v="4"/>
    <m/>
    <x v="11"/>
    <n v="0"/>
  </r>
  <r>
    <m/>
    <x v="5"/>
    <x v="4"/>
    <x v="4"/>
    <m/>
    <x v="11"/>
    <n v="0"/>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2">
  <r>
    <x v="0"/>
    <x v="0"/>
    <x v="0"/>
    <x v="0"/>
    <x v="0"/>
    <x v="0"/>
    <n v="136"/>
  </r>
  <r>
    <x v="0"/>
    <x v="1"/>
    <x v="0"/>
    <x v="0"/>
    <x v="1"/>
    <x v="1"/>
    <n v="1700"/>
  </r>
  <r>
    <x v="1"/>
    <x v="1"/>
    <x v="1"/>
    <x v="1"/>
    <x v="2"/>
    <x v="2"/>
    <n v="8"/>
  </r>
  <r>
    <x v="1"/>
    <x v="2"/>
    <x v="2"/>
    <x v="2"/>
    <x v="3"/>
    <x v="3"/>
    <n v="39"/>
  </r>
  <r>
    <x v="1"/>
    <x v="3"/>
    <x v="0"/>
    <x v="0"/>
    <x v="4"/>
    <x v="4"/>
    <n v="1496"/>
  </r>
  <r>
    <x v="2"/>
    <x v="1"/>
    <x v="1"/>
    <x v="1"/>
    <x v="5"/>
    <x v="5"/>
    <n v="32"/>
  </r>
  <r>
    <x v="2"/>
    <x v="0"/>
    <x v="3"/>
    <x v="3"/>
    <x v="6"/>
    <x v="6"/>
    <n v="121"/>
  </r>
  <r>
    <x v="3"/>
    <x v="4"/>
    <x v="2"/>
    <x v="2"/>
    <x v="7"/>
    <x v="7"/>
    <n v="130"/>
  </r>
  <r>
    <x v="3"/>
    <x v="3"/>
    <x v="1"/>
    <x v="1"/>
    <x v="8"/>
    <x v="8"/>
    <n v="40"/>
  </r>
  <r>
    <x v="3"/>
    <x v="4"/>
    <x v="0"/>
    <x v="0"/>
    <x v="9"/>
    <x v="9"/>
    <n v="544"/>
  </r>
  <r>
    <x v="4"/>
    <x v="0"/>
    <x v="0"/>
    <x v="0"/>
    <x v="7"/>
    <x v="10"/>
    <n v="680"/>
  </r>
  <r>
    <x v="1"/>
    <x v="0"/>
    <x v="2"/>
    <x v="2"/>
    <x v="10"/>
    <x v="10"/>
    <n v="260"/>
  </r>
  <r>
    <x v="4"/>
    <x v="0"/>
    <x v="3"/>
    <x v="3"/>
    <x v="7"/>
    <x v="10"/>
    <n v="110"/>
  </r>
  <r>
    <x v="5"/>
    <x v="5"/>
    <x v="4"/>
    <x v="4"/>
    <x v="11"/>
    <x v="11"/>
    <n v="0"/>
  </r>
  <r>
    <x v="5"/>
    <x v="5"/>
    <x v="4"/>
    <x v="4"/>
    <x v="11"/>
    <x v="11"/>
    <n v="0"/>
  </r>
  <r>
    <x v="5"/>
    <x v="5"/>
    <x v="4"/>
    <x v="4"/>
    <x v="11"/>
    <x v="11"/>
    <n v="0"/>
  </r>
  <r>
    <x v="5"/>
    <x v="5"/>
    <x v="4"/>
    <x v="4"/>
    <x v="11"/>
    <x v="11"/>
    <n v="0"/>
  </r>
  <r>
    <x v="5"/>
    <x v="5"/>
    <x v="4"/>
    <x v="4"/>
    <x v="11"/>
    <x v="11"/>
    <n v="0"/>
  </r>
  <r>
    <x v="5"/>
    <x v="5"/>
    <x v="4"/>
    <x v="4"/>
    <x v="11"/>
    <x v="11"/>
    <n v="0"/>
  </r>
  <r>
    <x v="5"/>
    <x v="5"/>
    <x v="4"/>
    <x v="4"/>
    <x v="11"/>
    <x v="11"/>
    <n v="0"/>
  </r>
  <r>
    <x v="5"/>
    <x v="5"/>
    <x v="4"/>
    <x v="4"/>
    <x v="11"/>
    <x v="11"/>
    <n v="0"/>
  </r>
  <r>
    <x v="5"/>
    <x v="5"/>
    <x v="4"/>
    <x v="4"/>
    <x v="11"/>
    <x v="11"/>
    <n v="0"/>
  </r>
  <r>
    <x v="5"/>
    <x v="5"/>
    <x v="4"/>
    <x v="4"/>
    <x v="11"/>
    <x v="11"/>
    <n v="0"/>
  </r>
  <r>
    <x v="5"/>
    <x v="5"/>
    <x v="4"/>
    <x v="4"/>
    <x v="11"/>
    <x v="11"/>
    <n v="0"/>
  </r>
  <r>
    <x v="5"/>
    <x v="5"/>
    <x v="4"/>
    <x v="4"/>
    <x v="11"/>
    <x v="11"/>
    <n v="0"/>
  </r>
  <r>
    <x v="5"/>
    <x v="5"/>
    <x v="4"/>
    <x v="4"/>
    <x v="11"/>
    <x v="11"/>
    <n v="0"/>
  </r>
  <r>
    <x v="5"/>
    <x v="5"/>
    <x v="4"/>
    <x v="4"/>
    <x v="11"/>
    <x v="11"/>
    <n v="0"/>
  </r>
  <r>
    <x v="5"/>
    <x v="5"/>
    <x v="4"/>
    <x v="5"/>
    <x v="11"/>
    <x v="11"/>
    <m/>
  </r>
  <r>
    <x v="5"/>
    <x v="5"/>
    <x v="4"/>
    <x v="5"/>
    <x v="11"/>
    <x v="11"/>
    <m/>
  </r>
  <r>
    <x v="5"/>
    <x v="5"/>
    <x v="4"/>
    <x v="5"/>
    <x v="11"/>
    <x v="11"/>
    <m/>
  </r>
  <r>
    <x v="5"/>
    <x v="5"/>
    <x v="4"/>
    <x v="5"/>
    <x v="11"/>
    <x v="11"/>
    <m/>
  </r>
  <r>
    <x v="5"/>
    <x v="5"/>
    <x v="4"/>
    <x v="5"/>
    <x v="11"/>
    <x v="11"/>
    <m/>
  </r>
</pivotCacheRecords>
</file>

<file path=xl/pivotCache/pivotCacheRecords4.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7">
  <r>
    <x v="0"/>
    <s v="André Agassi"/>
    <s v="Raquettes"/>
    <n v="68"/>
    <n v="2"/>
    <d v="2003-03-03T00:00:00"/>
    <x v="0"/>
  </r>
  <r>
    <x v="0"/>
    <s v="John McEnroe"/>
    <s v="Raquettes"/>
    <n v="68"/>
    <n v="25"/>
    <d v="2003-07-10T00:00:00"/>
    <x v="1"/>
  </r>
  <r>
    <x v="1"/>
    <s v="John McEnroe"/>
    <s v="Bédés"/>
    <n v="8"/>
    <n v="1"/>
    <d v="2004-02-15T00:00:00"/>
    <x v="2"/>
  </r>
  <r>
    <x v="1"/>
    <s v="Jimmy Connors"/>
    <s v="Cédés"/>
    <n v="13"/>
    <n v="3"/>
    <d v="2003-10-10T00:00:00"/>
    <x v="3"/>
  </r>
  <r>
    <x v="1"/>
    <s v="Pete Sampras"/>
    <s v="Raquettes"/>
    <n v="68"/>
    <n v="22"/>
    <d v="2003-11-16T00:00:00"/>
    <x v="4"/>
  </r>
  <r>
    <x v="2"/>
    <s v="John McEnroe"/>
    <s v="Bédés"/>
    <n v="8"/>
    <n v="4"/>
    <d v="2003-06-25T00:00:00"/>
    <x v="5"/>
  </r>
  <r>
    <x v="2"/>
    <s v="André Agassi"/>
    <s v="T-shirts"/>
    <n v="11"/>
    <n v="11"/>
    <d v="2003-05-14T00:00:00"/>
    <x v="6"/>
  </r>
  <r>
    <x v="3"/>
    <s v="Bjorn Borg"/>
    <s v="Cédés"/>
    <n v="13"/>
    <n v="10"/>
    <d v="2004-02-01T00:00:00"/>
    <x v="7"/>
  </r>
  <r>
    <x v="3"/>
    <s v="Pete Sampras"/>
    <s v="Bédés"/>
    <n v="8"/>
    <n v="5"/>
    <d v="2003-08-03T00:00:00"/>
    <x v="8"/>
  </r>
  <r>
    <x v="3"/>
    <s v="Bjorn Borg"/>
    <s v="Raquettes"/>
    <n v="68"/>
    <n v="8"/>
    <d v="2003-05-01T00:00:00"/>
    <x v="9"/>
  </r>
  <r>
    <x v="4"/>
    <s v="André Agassi"/>
    <s v="Raquettes"/>
    <n v="68"/>
    <n v="10"/>
    <d v="2011-09-25T00:00:00"/>
    <x v="10"/>
  </r>
  <r>
    <x v="1"/>
    <s v="André Agassi"/>
    <s v="Cédés"/>
    <n v="13"/>
    <n v="20"/>
    <d v="2011-09-25T00:00:00"/>
    <x v="11"/>
  </r>
  <r>
    <x v="4"/>
    <s v="André Agassi"/>
    <s v="T-shirts"/>
    <n v="11"/>
    <n v="10"/>
    <d v="2011-09-25T00:00:00"/>
    <x v="12"/>
  </r>
  <r>
    <x v="5"/>
    <m/>
    <m/>
    <s v=""/>
    <m/>
    <m/>
    <x v="13"/>
  </r>
  <r>
    <x v="5"/>
    <m/>
    <m/>
    <s v=""/>
    <m/>
    <m/>
    <x v="13"/>
  </r>
  <r>
    <x v="5"/>
    <m/>
    <m/>
    <s v=""/>
    <m/>
    <m/>
    <x v="13"/>
  </r>
  <r>
    <x v="5"/>
    <m/>
    <m/>
    <s v=""/>
    <m/>
    <m/>
    <x v="13"/>
  </r>
  <r>
    <x v="5"/>
    <m/>
    <m/>
    <s v=""/>
    <m/>
    <m/>
    <x v="13"/>
  </r>
  <r>
    <x v="5"/>
    <m/>
    <m/>
    <s v=""/>
    <m/>
    <m/>
    <x v="13"/>
  </r>
  <r>
    <x v="5"/>
    <m/>
    <m/>
    <s v=""/>
    <m/>
    <m/>
    <x v="13"/>
  </r>
  <r>
    <x v="5"/>
    <m/>
    <m/>
    <s v=""/>
    <m/>
    <m/>
    <x v="13"/>
  </r>
  <r>
    <x v="5"/>
    <m/>
    <m/>
    <s v=""/>
    <m/>
    <m/>
    <x v="13"/>
  </r>
  <r>
    <x v="5"/>
    <m/>
    <m/>
    <s v=""/>
    <m/>
    <m/>
    <x v="13"/>
  </r>
  <r>
    <x v="5"/>
    <m/>
    <m/>
    <s v=""/>
    <m/>
    <m/>
    <x v="13"/>
  </r>
  <r>
    <x v="5"/>
    <m/>
    <m/>
    <s v=""/>
    <m/>
    <m/>
    <x v="13"/>
  </r>
  <r>
    <x v="5"/>
    <m/>
    <m/>
    <s v=""/>
    <m/>
    <m/>
    <x v="13"/>
  </r>
  <r>
    <x v="5"/>
    <m/>
    <m/>
    <s v=""/>
    <m/>
    <m/>
    <x v="13"/>
  </r>
</pivotCacheRecords>
</file>

<file path=xl/pivotCache/pivotCacheRecords5.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7">
  <r>
    <x v="0"/>
    <x v="0"/>
    <x v="0"/>
    <x v="0"/>
    <x v="0"/>
    <x v="0"/>
  </r>
  <r>
    <x v="0"/>
    <x v="1"/>
    <x v="0"/>
    <x v="0"/>
    <x v="1"/>
    <x v="1"/>
  </r>
  <r>
    <x v="1"/>
    <x v="1"/>
    <x v="1"/>
    <x v="1"/>
    <x v="2"/>
    <x v="2"/>
  </r>
  <r>
    <x v="1"/>
    <x v="2"/>
    <x v="2"/>
    <x v="2"/>
    <x v="3"/>
    <x v="3"/>
  </r>
  <r>
    <x v="1"/>
    <x v="3"/>
    <x v="0"/>
    <x v="0"/>
    <x v="4"/>
    <x v="4"/>
  </r>
  <r>
    <x v="2"/>
    <x v="1"/>
    <x v="1"/>
    <x v="1"/>
    <x v="5"/>
    <x v="5"/>
  </r>
  <r>
    <x v="2"/>
    <x v="0"/>
    <x v="3"/>
    <x v="3"/>
    <x v="6"/>
    <x v="6"/>
  </r>
  <r>
    <x v="3"/>
    <x v="4"/>
    <x v="2"/>
    <x v="2"/>
    <x v="7"/>
    <x v="7"/>
  </r>
  <r>
    <x v="3"/>
    <x v="3"/>
    <x v="1"/>
    <x v="1"/>
    <x v="8"/>
    <x v="8"/>
  </r>
  <r>
    <x v="3"/>
    <x v="4"/>
    <x v="0"/>
    <x v="0"/>
    <x v="9"/>
    <x v="9"/>
  </r>
  <r>
    <x v="4"/>
    <x v="0"/>
    <x v="0"/>
    <x v="0"/>
    <x v="7"/>
    <x v="10"/>
  </r>
  <r>
    <x v="1"/>
    <x v="0"/>
    <x v="2"/>
    <x v="2"/>
    <x v="10"/>
    <x v="10"/>
  </r>
  <r>
    <x v="4"/>
    <x v="0"/>
    <x v="3"/>
    <x v="3"/>
    <x v="7"/>
    <x v="10"/>
  </r>
  <r>
    <x v="5"/>
    <x v="5"/>
    <x v="4"/>
    <x v="4"/>
    <x v="11"/>
    <x v="11"/>
  </r>
  <r>
    <x v="5"/>
    <x v="5"/>
    <x v="4"/>
    <x v="4"/>
    <x v="11"/>
    <x v="11"/>
  </r>
  <r>
    <x v="5"/>
    <x v="5"/>
    <x v="4"/>
    <x v="4"/>
    <x v="11"/>
    <x v="11"/>
  </r>
  <r>
    <x v="5"/>
    <x v="5"/>
    <x v="4"/>
    <x v="4"/>
    <x v="11"/>
    <x v="11"/>
  </r>
  <r>
    <x v="5"/>
    <x v="5"/>
    <x v="4"/>
    <x v="4"/>
    <x v="11"/>
    <x v="11"/>
  </r>
  <r>
    <x v="5"/>
    <x v="5"/>
    <x v="4"/>
    <x v="4"/>
    <x v="11"/>
    <x v="11"/>
  </r>
  <r>
    <x v="5"/>
    <x v="5"/>
    <x v="4"/>
    <x v="4"/>
    <x v="11"/>
    <x v="11"/>
  </r>
  <r>
    <x v="5"/>
    <x v="5"/>
    <x v="4"/>
    <x v="4"/>
    <x v="11"/>
    <x v="11"/>
  </r>
  <r>
    <x v="5"/>
    <x v="5"/>
    <x v="4"/>
    <x v="4"/>
    <x v="11"/>
    <x v="11"/>
  </r>
  <r>
    <x v="5"/>
    <x v="5"/>
    <x v="4"/>
    <x v="4"/>
    <x v="11"/>
    <x v="11"/>
  </r>
  <r>
    <x v="5"/>
    <x v="5"/>
    <x v="4"/>
    <x v="4"/>
    <x v="11"/>
    <x v="11"/>
  </r>
  <r>
    <x v="5"/>
    <x v="5"/>
    <x v="4"/>
    <x v="4"/>
    <x v="11"/>
    <x v="11"/>
  </r>
  <r>
    <x v="5"/>
    <x v="5"/>
    <x v="4"/>
    <x v="4"/>
    <x v="11"/>
    <x v="11"/>
  </r>
  <r>
    <x v="5"/>
    <x v="5"/>
    <x v="4"/>
    <x v="4"/>
    <x v="11"/>
    <x v="1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2.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13.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14.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eau croisé dynamique1" cacheId="42" dataOnRows="1" applyNumberFormats="0" applyBorderFormats="0" applyFontFormats="0" applyPatternFormats="0" applyAlignmentFormats="0" applyWidthHeightFormats="1" dataCaption="Données" updatedVersion="8" minRefreshableVersion="3" showMemberPropertyTips="0" useAutoFormatting="1" itemPrintTitles="1" createdVersion="3" indent="0" compact="0" compactData="0" gridDropZones="1">
  <location ref="B7:H15" firstHeaderRow="1" firstDataRow="2" firstDataCol="1"/>
  <pivotFields count="8">
    <pivotField compact="0" outline="0" subtotalTop="0" showAll="0" includeNewItemsInFilter="1"/>
    <pivotField axis="axisRow" compact="0" outline="0" subtotalTop="0" showAll="0" includeNewItemsInFilter="1">
      <items count="7">
        <item x="0"/>
        <item x="4"/>
        <item x="2"/>
        <item x="1"/>
        <item x="3"/>
        <item x="5"/>
        <item t="default"/>
      </items>
    </pivotField>
    <pivotField axis="axisCol" compact="0" outline="0" subtotalTop="0" showAll="0" includeNewItemsInFilter="1">
      <items count="6">
        <item x="1"/>
        <item x="2"/>
        <item x="0"/>
        <item x="3"/>
        <item x="4"/>
        <item t="default"/>
      </items>
    </pivotField>
    <pivotField compact="0" outline="0" subtotalTop="0" showAll="0" includeNewItemsInFilter="1"/>
    <pivotField dataField="1" compact="0" outline="0" subtotalTop="0" showAll="0" includeNewItemsInFilter="1"/>
    <pivotField compact="0" outline="0" subtotalTop="0" showAll="0" includeNewItemsInFilter="1"/>
    <pivotField compact="0" outline="0" subtotalTop="0" dragToRow="0" dragToCol="0" dragToPage="0" showAll="0" includeNewItemsInFilter="1" defaultSubtotal="0"/>
    <pivotField compact="0" outline="0" subtotalTop="0" dragToRow="0" dragToCol="0" dragToPage="0" showAll="0" includeNewItemsInFilter="1" defaultSubtotal="0"/>
  </pivotFields>
  <rowFields count="1">
    <field x="1"/>
  </rowFields>
  <rowItems count="7">
    <i>
      <x/>
    </i>
    <i>
      <x v="1"/>
    </i>
    <i>
      <x v="2"/>
    </i>
    <i>
      <x v="3"/>
    </i>
    <i>
      <x v="4"/>
    </i>
    <i>
      <x v="5"/>
    </i>
    <i t="grand">
      <x/>
    </i>
  </rowItems>
  <colFields count="1">
    <field x="2"/>
  </colFields>
  <colItems count="6">
    <i>
      <x/>
    </i>
    <i>
      <x v="1"/>
    </i>
    <i>
      <x v="2"/>
    </i>
    <i>
      <x v="3"/>
    </i>
    <i>
      <x v="4"/>
    </i>
    <i t="grand">
      <x/>
    </i>
  </colItems>
  <dataFields count="1">
    <dataField name="Somme de Quantité" fld="4"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10.xml><?xml version="1.0" encoding="utf-8"?>
<pivotTableDefinition xmlns="http://schemas.openxmlformats.org/spreadsheetml/2006/main" xmlns:mc="http://schemas.openxmlformats.org/markup-compatibility/2006" xmlns:xr="http://schemas.microsoft.com/office/spreadsheetml/2014/revision" mc:Ignorable="xr" xr:uid="{00000000-0007-0000-0D00-000000000000}" name="Tableau croisé dynamique16" cacheId="3" applyNumberFormats="0" applyBorderFormats="0" applyFontFormats="0" applyPatternFormats="0" applyAlignmentFormats="0" applyWidthHeightFormats="1" dataCaption="Valeurs" updatedVersion="8" minRefreshableVersion="3" showCalcMbrs="0" useAutoFormatting="1" itemPrintTitles="1" createdVersion="3" indent="0" showHeaders="0" outline="1" outlineData="1" multipleFieldFilters="0">
  <location ref="B7:F14" firstHeaderRow="1" firstDataRow="2" firstDataCol="1"/>
  <pivotFields count="8">
    <pivotField showAll="0"/>
    <pivotField axis="axisRow" showAll="0">
      <items count="7">
        <item x="0"/>
        <item x="4"/>
        <item x="2"/>
        <item x="1"/>
        <item x="3"/>
        <item h="1" x="5"/>
        <item t="default"/>
      </items>
    </pivotField>
    <pivotField showAll="0"/>
    <pivotField showAll="0"/>
    <pivotField showAll="0"/>
    <pivotField showAll="0">
      <items count="13">
        <item x="0"/>
        <item x="9"/>
        <item x="6"/>
        <item x="5"/>
        <item x="1"/>
        <item x="8"/>
        <item x="3"/>
        <item x="4"/>
        <item x="7"/>
        <item x="2"/>
        <item x="10"/>
        <item x="11"/>
        <item t="default"/>
      </items>
    </pivotField>
    <pivotField dataField="1" showAll="0"/>
    <pivotField axis="axisCol" showAll="0">
      <items count="12">
        <item x="0"/>
        <item x="1"/>
        <item x="2"/>
        <item x="3"/>
        <item x="4"/>
        <item x="5"/>
        <item x="6"/>
        <item x="7"/>
        <item x="8"/>
        <item x="9"/>
        <item x="10"/>
        <item t="default"/>
      </items>
    </pivotField>
  </pivotFields>
  <rowFields count="1">
    <field x="1"/>
  </rowFields>
  <rowItems count="6">
    <i>
      <x/>
    </i>
    <i>
      <x v="1"/>
    </i>
    <i>
      <x v="2"/>
    </i>
    <i>
      <x v="3"/>
    </i>
    <i>
      <x v="4"/>
    </i>
    <i t="grand">
      <x/>
    </i>
  </rowItems>
  <colFields count="1">
    <field x="7"/>
  </colFields>
  <colItems count="4">
    <i>
      <x v="1"/>
    </i>
    <i>
      <x v="2"/>
    </i>
    <i>
      <x v="9"/>
    </i>
    <i t="grand">
      <x/>
    </i>
  </colItems>
  <dataFields count="1">
    <dataField name="Total des ventes" fld="6" baseField="0" baseItem="0" numFmtId="167"/>
  </dataField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11.xml><?xml version="1.0" encoding="utf-8"?>
<pivotTableDefinition xmlns="http://schemas.openxmlformats.org/spreadsheetml/2006/main" xmlns:mc="http://schemas.openxmlformats.org/markup-compatibility/2006" xmlns:xr="http://schemas.microsoft.com/office/spreadsheetml/2014/revision" mc:Ignorable="xr" xr:uid="{00000000-0007-0000-0F00-000000000000}" name="Tableau croisé dynamique20" cacheId="43" applyNumberFormats="0" applyBorderFormats="0" applyFontFormats="0" applyPatternFormats="0" applyAlignmentFormats="0" applyWidthHeightFormats="1" dataCaption="Valeurs" updatedVersion="8" minRefreshableVersion="3" showCalcMbrs="0" useAutoFormatting="1" itemPrintTitles="1" createdVersion="3" indent="0" showHeaders="0" outline="1" outlineData="1" multipleFieldFilters="0">
  <location ref="A11:B25" firstHeaderRow="1" firstDataRow="1" firstDataCol="1"/>
  <pivotFields count="8">
    <pivotField axis="axisRow" showAll="0">
      <items count="8">
        <item x="4"/>
        <item x="3"/>
        <item m="1" x="6"/>
        <item x="1"/>
        <item x="0"/>
        <item h="1" x="5"/>
        <item h="1" x="2"/>
        <item t="default"/>
      </items>
    </pivotField>
    <pivotField showAll="0"/>
    <pivotField showAll="0"/>
    <pivotField showAll="0"/>
    <pivotField showAll="0"/>
    <pivotField showAll="0">
      <items count="13">
        <item x="0"/>
        <item x="9"/>
        <item x="6"/>
        <item x="5"/>
        <item x="1"/>
        <item x="8"/>
        <item x="3"/>
        <item x="4"/>
        <item x="7"/>
        <item x="2"/>
        <item x="10"/>
        <item x="11"/>
        <item t="default"/>
      </items>
    </pivotField>
    <pivotField dataField="1" showAll="0"/>
    <pivotField axis="axisRow" showAll="0">
      <items count="7">
        <item x="0"/>
        <item x="1"/>
        <item x="2"/>
        <item x="3"/>
        <item x="4"/>
        <item x="5"/>
        <item t="default"/>
      </items>
    </pivotField>
  </pivotFields>
  <rowFields count="2">
    <field x="0"/>
    <field x="7"/>
  </rowFields>
  <rowItems count="14">
    <i>
      <x/>
    </i>
    <i r="1">
      <x v="3"/>
    </i>
    <i>
      <x v="1"/>
    </i>
    <i r="1">
      <x v="1"/>
    </i>
    <i r="1">
      <x v="2"/>
    </i>
    <i r="1">
      <x v="3"/>
    </i>
    <i>
      <x v="3"/>
    </i>
    <i r="1">
      <x v="1"/>
    </i>
    <i r="1">
      <x v="3"/>
    </i>
    <i r="1">
      <x v="4"/>
    </i>
    <i>
      <x v="4"/>
    </i>
    <i r="1">
      <x v="1"/>
    </i>
    <i r="1">
      <x v="3"/>
    </i>
    <i t="grand">
      <x/>
    </i>
  </rowItems>
  <colItems count="1">
    <i/>
  </colItems>
  <dataFields count="1">
    <dataField name="Total des ventes" fld="6" baseField="0" baseItem="0" numFmtId="168"/>
  </dataField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12.xml><?xml version="1.0" encoding="utf-8"?>
<pivotTableDefinition xmlns="http://schemas.openxmlformats.org/spreadsheetml/2006/main" xmlns:mc="http://schemas.openxmlformats.org/markup-compatibility/2006" xmlns:xr="http://schemas.microsoft.com/office/spreadsheetml/2014/revision" mc:Ignorable="xr" xr:uid="{00000000-0007-0000-1100-000000000000}" name="Tableau croisé dynamique23" cacheId="6" applyNumberFormats="0" applyBorderFormats="0" applyFontFormats="0" applyPatternFormats="0" applyAlignmentFormats="0" applyWidthHeightFormats="1" dataCaption="Valeurs" updatedVersion="8" minRefreshableVersion="3" showCalcMbrs="0" useAutoFormatting="1" itemPrintTitles="1" createdVersion="3" indent="0" showHeaders="0" outline="1" outlineData="1" multipleFieldFilters="0">
  <location ref="A6:E12" firstHeaderRow="1" firstDataRow="2" firstDataCol="1"/>
  <pivotFields count="7">
    <pivotField axis="axisRow" dataField="1" showAll="0" sortType="descending">
      <items count="8">
        <item x="4"/>
        <item x="3"/>
        <item m="1" x="6"/>
        <item x="1"/>
        <item x="0"/>
        <item h="1" x="5"/>
        <item h="1" x="2"/>
        <item t="default"/>
      </items>
      <autoSortScope>
        <pivotArea dataOnly="0" outline="0" fieldPosition="0">
          <references count="2">
            <reference field="4294967294" count="1" selected="0">
              <x v="0"/>
            </reference>
            <reference field="6" count="1" selected="0">
              <x v="3"/>
            </reference>
          </references>
        </pivotArea>
      </autoSortScope>
    </pivotField>
    <pivotField showAll="0"/>
    <pivotField showAll="0"/>
    <pivotField showAll="0"/>
    <pivotField showAll="0"/>
    <pivotField showAll="0"/>
    <pivotField axis="axisCol" numFmtId="165" showAll="0">
      <items count="5">
        <item x="0"/>
        <item x="1"/>
        <item x="2"/>
        <item x="3"/>
        <item t="default"/>
      </items>
    </pivotField>
  </pivotFields>
  <rowFields count="1">
    <field x="0"/>
  </rowFields>
  <rowItems count="5">
    <i>
      <x v="4"/>
    </i>
    <i>
      <x v="3"/>
    </i>
    <i>
      <x/>
    </i>
    <i>
      <x v="1"/>
    </i>
    <i t="grand">
      <x/>
    </i>
  </rowItems>
  <colFields count="1">
    <field x="6"/>
  </colFields>
  <colItems count="4">
    <i>
      <x v="1"/>
    </i>
    <i>
      <x v="2"/>
    </i>
    <i>
      <x v="3"/>
    </i>
    <i t="grand">
      <x/>
    </i>
  </colItems>
  <dataFields count="1">
    <dataField name="Nombre de Vendeurs" fld="0" subtotal="count" baseField="0" baseItem="0"/>
  </dataFields>
  <formats count="1">
    <format dxfId="19">
      <pivotArea dataOnly="0" labelOnly="1" fieldPosition="0">
        <references count="1">
          <reference field="6" count="3">
            <x v="1"/>
            <x v="2"/>
            <x v="3"/>
          </reference>
        </references>
      </pivotArea>
    </format>
  </format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13.xml><?xml version="1.0" encoding="utf-8"?>
<pivotTableDefinition xmlns="http://schemas.openxmlformats.org/spreadsheetml/2006/main" xmlns:mc="http://schemas.openxmlformats.org/markup-compatibility/2006" xmlns:xr="http://schemas.microsoft.com/office/spreadsheetml/2014/revision" mc:Ignorable="xr" xr:uid="{00000000-0007-0000-1300-000000000000}" name="Tableau croisé dynamique25" cacheId="6" applyNumberFormats="0" applyBorderFormats="0" applyFontFormats="0" applyPatternFormats="0" applyAlignmentFormats="0" applyWidthHeightFormats="1" dataCaption="Valeurs" updatedVersion="8" minRefreshableVersion="3" showCalcMbrs="0" useAutoFormatting="1" colGrandTotals="0" itemPrintTitles="1" createdVersion="3" indent="0" showHeaders="0" outline="1" outlineData="1" multipleFieldFilters="0">
  <location ref="A7:D13" firstHeaderRow="1" firstDataRow="2" firstDataCol="1"/>
  <pivotFields count="7">
    <pivotField axis="axisRow" dataField="1" showAll="0" sortType="descending">
      <items count="8">
        <item x="4"/>
        <item x="3"/>
        <item m="1" x="6"/>
        <item x="1"/>
        <item x="0"/>
        <item h="1" x="5"/>
        <item h="1" x="2"/>
        <item t="default"/>
      </items>
      <autoSortScope>
        <pivotArea dataOnly="0" outline="0" fieldPosition="0">
          <references count="2">
            <reference field="4294967294" count="1" selected="0">
              <x v="0"/>
            </reference>
            <reference field="6" count="1" selected="0">
              <x v="3"/>
            </reference>
          </references>
        </pivotArea>
      </autoSortScope>
    </pivotField>
    <pivotField showAll="0"/>
    <pivotField showAll="0"/>
    <pivotField showAll="0"/>
    <pivotField showAll="0"/>
    <pivotField showAll="0"/>
    <pivotField axis="axisCol" numFmtId="165" showAll="0">
      <items count="5">
        <item x="0"/>
        <item x="1"/>
        <item x="2"/>
        <item x="3"/>
        <item t="default"/>
      </items>
    </pivotField>
  </pivotFields>
  <rowFields count="1">
    <field x="0"/>
  </rowFields>
  <rowItems count="5">
    <i>
      <x v="4"/>
    </i>
    <i>
      <x v="3"/>
    </i>
    <i>
      <x/>
    </i>
    <i>
      <x v="1"/>
    </i>
    <i t="grand">
      <x/>
    </i>
  </rowItems>
  <colFields count="1">
    <field x="6"/>
  </colFields>
  <colItems count="3">
    <i>
      <x v="1"/>
    </i>
    <i>
      <x v="2"/>
    </i>
    <i>
      <x v="3"/>
    </i>
  </colItems>
  <dataFields count="1">
    <dataField name="Nombre de Vendeurs" fld="0" subtotal="count" showDataAs="percentOfRow" baseField="0" baseItem="4" numFmtId="10"/>
  </dataFields>
  <formats count="2">
    <format dxfId="18">
      <pivotArea dataOnly="0" labelOnly="1" fieldPosition="0">
        <references count="1">
          <reference field="6" count="3">
            <x v="1"/>
            <x v="2"/>
            <x v="3"/>
          </reference>
        </references>
      </pivotArea>
    </format>
    <format dxfId="9">
      <pivotArea outline="0" fieldPosition="0">
        <references count="1">
          <reference field="4294967294" count="1">
            <x v="0"/>
          </reference>
        </references>
      </pivotArea>
    </format>
  </format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14.xml><?xml version="1.0" encoding="utf-8"?>
<pivotTableDefinition xmlns="http://schemas.openxmlformats.org/spreadsheetml/2006/main" xmlns:mc="http://schemas.openxmlformats.org/markup-compatibility/2006" xmlns:xr="http://schemas.microsoft.com/office/spreadsheetml/2014/revision" mc:Ignorable="xr" xr:uid="{00000000-0007-0000-1500-000000000000}" name="Tableau croisé dynamique26" cacheId="6" applyNumberFormats="0" applyBorderFormats="0" applyFontFormats="0" applyPatternFormats="0" applyAlignmentFormats="0" applyWidthHeightFormats="1" dataCaption="Valeurs" updatedVersion="8" minRefreshableVersion="3" showCalcMbrs="0" useAutoFormatting="1" colGrandTotals="0" itemPrintTitles="1" createdVersion="3" indent="0" showHeaders="0" outline="1" outlineData="1" multipleFieldFilters="0" chartFormat="16">
  <location ref="A10:D16" firstHeaderRow="1" firstDataRow="2" firstDataCol="1"/>
  <pivotFields count="7">
    <pivotField axis="axisRow" dataField="1" showAll="0">
      <items count="8">
        <item x="4"/>
        <item x="3"/>
        <item m="1" x="6"/>
        <item x="1"/>
        <item x="0"/>
        <item h="1" x="5"/>
        <item h="1" x="2"/>
        <item t="default"/>
      </items>
    </pivotField>
    <pivotField showAll="0"/>
    <pivotField showAll="0"/>
    <pivotField showAll="0"/>
    <pivotField showAll="0"/>
    <pivotField showAll="0"/>
    <pivotField axis="axisCol" numFmtId="165" showAll="0">
      <items count="5">
        <item x="0"/>
        <item x="1"/>
        <item x="2"/>
        <item x="3"/>
        <item t="default"/>
      </items>
    </pivotField>
  </pivotFields>
  <rowFields count="1">
    <field x="0"/>
  </rowFields>
  <rowItems count="5">
    <i>
      <x/>
    </i>
    <i>
      <x v="1"/>
    </i>
    <i>
      <x v="3"/>
    </i>
    <i>
      <x v="4"/>
    </i>
    <i t="grand">
      <x/>
    </i>
  </rowItems>
  <colFields count="1">
    <field x="6"/>
  </colFields>
  <colItems count="3">
    <i>
      <x v="1"/>
    </i>
    <i>
      <x v="2"/>
    </i>
    <i>
      <x v="3"/>
    </i>
  </colItems>
  <dataFields count="1">
    <dataField name="Nombre de Vendeurs" fld="0" subtotal="count" showDataAs="percentOfRow" baseField="0" baseItem="0" numFmtId="9"/>
  </dataFields>
  <formats count="2">
    <format dxfId="17">
      <pivotArea dataOnly="0" labelOnly="1" fieldPosition="0">
        <references count="1">
          <reference field="6" count="3">
            <x v="1"/>
            <x v="2"/>
            <x v="3"/>
          </reference>
        </references>
      </pivotArea>
    </format>
    <format dxfId="16">
      <pivotArea outline="0" fieldPosition="0">
        <references count="1">
          <reference field="4294967294" count="1">
            <x v="0"/>
          </reference>
        </references>
      </pivotArea>
    </format>
  </formats>
  <chartFormats count="22">
    <chartFormat chart="0" format="0" series="1">
      <pivotArea type="data" outline="0" fieldPosition="0">
        <references count="2">
          <reference field="4294967294" count="1" selected="0">
            <x v="0"/>
          </reference>
          <reference field="6" count="1" selected="0">
            <x v="1"/>
          </reference>
        </references>
      </pivotArea>
    </chartFormat>
    <chartFormat chart="0" format="1" series="1">
      <pivotArea type="data" outline="0" fieldPosition="0">
        <references count="2">
          <reference field="4294967294" count="1" selected="0">
            <x v="0"/>
          </reference>
          <reference field="6" count="1" selected="0">
            <x v="2"/>
          </reference>
        </references>
      </pivotArea>
    </chartFormat>
    <chartFormat chart="0" format="2" series="1">
      <pivotArea type="data" outline="0" fieldPosition="0">
        <references count="2">
          <reference field="4294967294" count="1" selected="0">
            <x v="0"/>
          </reference>
          <reference field="6" count="1" selected="0">
            <x v="3"/>
          </reference>
        </references>
      </pivotArea>
    </chartFormat>
    <chartFormat chart="1" format="3" series="1">
      <pivotArea type="data" outline="0" fieldPosition="0">
        <references count="2">
          <reference field="4294967294" count="1" selected="0">
            <x v="0"/>
          </reference>
          <reference field="6" count="1" selected="0">
            <x v="1"/>
          </reference>
        </references>
      </pivotArea>
    </chartFormat>
    <chartFormat chart="1" format="4" series="1">
      <pivotArea type="data" outline="0" fieldPosition="0">
        <references count="2">
          <reference field="4294967294" count="1" selected="0">
            <x v="0"/>
          </reference>
          <reference field="6" count="1" selected="0">
            <x v="2"/>
          </reference>
        </references>
      </pivotArea>
    </chartFormat>
    <chartFormat chart="1" format="5" series="1">
      <pivotArea type="data" outline="0" fieldPosition="0">
        <references count="2">
          <reference field="4294967294" count="1" selected="0">
            <x v="0"/>
          </reference>
          <reference field="6" count="1" selected="0">
            <x v="3"/>
          </reference>
        </references>
      </pivotArea>
    </chartFormat>
    <chartFormat chart="4" format="3" series="1">
      <pivotArea type="data" outline="0" fieldPosition="0">
        <references count="2">
          <reference field="4294967294" count="1" selected="0">
            <x v="0"/>
          </reference>
          <reference field="6" count="1" selected="0">
            <x v="1"/>
          </reference>
        </references>
      </pivotArea>
    </chartFormat>
    <chartFormat chart="4" format="4" series="1">
      <pivotArea type="data" outline="0" fieldPosition="0">
        <references count="2">
          <reference field="4294967294" count="1" selected="0">
            <x v="0"/>
          </reference>
          <reference field="6" count="1" selected="0">
            <x v="2"/>
          </reference>
        </references>
      </pivotArea>
    </chartFormat>
    <chartFormat chart="4" format="5" series="1">
      <pivotArea type="data" outline="0" fieldPosition="0">
        <references count="2">
          <reference field="4294967294" count="1" selected="0">
            <x v="0"/>
          </reference>
          <reference field="6" count="1" selected="0">
            <x v="3"/>
          </reference>
        </references>
      </pivotArea>
    </chartFormat>
    <chartFormat chart="7" format="0" series="1">
      <pivotArea type="data" outline="0" fieldPosition="0">
        <references count="2">
          <reference field="4294967294" count="1" selected="0">
            <x v="0"/>
          </reference>
          <reference field="6" count="1" selected="0">
            <x v="1"/>
          </reference>
        </references>
      </pivotArea>
    </chartFormat>
    <chartFormat chart="7" format="1" series="1">
      <pivotArea type="data" outline="0" fieldPosition="0">
        <references count="2">
          <reference field="4294967294" count="1" selected="0">
            <x v="0"/>
          </reference>
          <reference field="6" count="1" selected="0">
            <x v="2"/>
          </reference>
        </references>
      </pivotArea>
    </chartFormat>
    <chartFormat chart="7" format="2" series="1">
      <pivotArea type="data" outline="0" fieldPosition="0">
        <references count="2">
          <reference field="4294967294" count="1" selected="0">
            <x v="0"/>
          </reference>
          <reference field="6" count="1" selected="0">
            <x v="3"/>
          </reference>
        </references>
      </pivotArea>
    </chartFormat>
    <chartFormat chart="10" format="0" series="1">
      <pivotArea type="data" outline="0" fieldPosition="0">
        <references count="2">
          <reference field="4294967294" count="1" selected="0">
            <x v="0"/>
          </reference>
          <reference field="6" count="1" selected="0">
            <x v="1"/>
          </reference>
        </references>
      </pivotArea>
    </chartFormat>
    <chartFormat chart="10" format="1" series="1">
      <pivotArea type="data" outline="0" fieldPosition="0">
        <references count="2">
          <reference field="4294967294" count="1" selected="0">
            <x v="0"/>
          </reference>
          <reference field="6" count="1" selected="0">
            <x v="2"/>
          </reference>
        </references>
      </pivotArea>
    </chartFormat>
    <chartFormat chart="10" format="2" series="1">
      <pivotArea type="data" outline="0" fieldPosition="0">
        <references count="2">
          <reference field="4294967294" count="1" selected="0">
            <x v="0"/>
          </reference>
          <reference field="6" count="1" selected="0">
            <x v="3"/>
          </reference>
        </references>
      </pivotArea>
    </chartFormat>
    <chartFormat chart="13" format="0" series="1">
      <pivotArea type="data" outline="0" fieldPosition="0">
        <references count="2">
          <reference field="4294967294" count="1" selected="0">
            <x v="0"/>
          </reference>
          <reference field="6" count="1" selected="0">
            <x v="1"/>
          </reference>
        </references>
      </pivotArea>
    </chartFormat>
    <chartFormat chart="13" format="1" series="1">
      <pivotArea type="data" outline="0" fieldPosition="0">
        <references count="2">
          <reference field="4294967294" count="1" selected="0">
            <x v="0"/>
          </reference>
          <reference field="6" count="1" selected="0">
            <x v="2"/>
          </reference>
        </references>
      </pivotArea>
    </chartFormat>
    <chartFormat chart="13" format="2" series="1">
      <pivotArea type="data" outline="0" fieldPosition="0">
        <references count="2">
          <reference field="4294967294" count="1" selected="0">
            <x v="0"/>
          </reference>
          <reference field="6" count="1" selected="0">
            <x v="3"/>
          </reference>
        </references>
      </pivotArea>
    </chartFormat>
    <chartFormat chart="0" format="3" series="1">
      <pivotArea type="data" outline="0" fieldPosition="0">
        <references count="2">
          <reference field="4294967294" count="1" selected="0">
            <x v="0"/>
          </reference>
          <reference field="0" count="1" selected="0">
            <x v="4"/>
          </reference>
        </references>
      </pivotArea>
    </chartFormat>
    <chartFormat chart="0" format="4" series="1">
      <pivotArea type="data" outline="0" fieldPosition="0">
        <references count="2">
          <reference field="4294967294" count="1" selected="0">
            <x v="0"/>
          </reference>
          <reference field="0" count="1" selected="0">
            <x v="0"/>
          </reference>
        </references>
      </pivotArea>
    </chartFormat>
    <chartFormat chart="0" format="5" series="1">
      <pivotArea type="data" outline="0" fieldPosition="0">
        <references count="2">
          <reference field="4294967294" count="1" selected="0">
            <x v="0"/>
          </reference>
          <reference field="0" count="1" selected="0">
            <x v="1"/>
          </reference>
        </references>
      </pivotArea>
    </chartFormat>
    <chartFormat chart="0" format="6" series="1">
      <pivotArea type="data" outline="0" fieldPosition="0">
        <references count="2">
          <reference field="4294967294" count="1" selected="0">
            <x v="0"/>
          </reference>
          <reference field="0" count="1" selected="0">
            <x v="3"/>
          </reference>
        </references>
      </pivotArea>
    </chartFormat>
  </chartFormat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500-000001000000}" name="Tableau croisé dynamique2" cacheId="42" dataOnRows="1" applyNumberFormats="0" applyBorderFormats="0" applyFontFormats="0" applyPatternFormats="0" applyAlignmentFormats="0" applyWidthHeightFormats="1" dataCaption="Données" updatedVersion="8" minRefreshableVersion="3" showMemberPropertyTips="0" colGrandTotals="0" itemPrintTitles="1" createdVersion="3" indent="0" compact="0" compactData="0" gridDropZones="1">
  <location ref="B22:G28" firstHeaderRow="1" firstDataRow="2" firstDataCol="1"/>
  <pivotFields count="8">
    <pivotField compact="0" outline="0" subtotalTop="0" showAll="0" includeNewItemsInFilter="1"/>
    <pivotField axis="axisCol" compact="0" outline="0" subtotalTop="0" showAll="0" includeNewItemsInFilter="1" sortType="descending">
      <items count="7">
        <item h="1" x="5"/>
        <item x="3"/>
        <item x="1"/>
        <item x="2"/>
        <item x="4"/>
        <item x="0"/>
        <item t="default"/>
      </items>
      <autoSortScope>
        <pivotArea dataOnly="0" outline="0" fieldPosition="0">
          <references count="1">
            <reference field="4294967294" count="1" selected="0">
              <x v="0"/>
            </reference>
          </references>
        </pivotArea>
      </autoSortScope>
    </pivotField>
    <pivotField axis="axisRow" compact="0" outline="0" subtotalTop="0" showAll="0" includeNewItemsInFilter="1" sortType="ascending">
      <items count="6">
        <item sd="0" x="1"/>
        <item sd="0" x="2"/>
        <item x="0"/>
        <item sd="0" x="3"/>
        <item h="1" sd="0" x="4"/>
        <item t="default" sd="0"/>
      </items>
    </pivotField>
    <pivotField compact="0" outline="0" subtotalTop="0" showAll="0" includeNewItemsInFilter="1"/>
    <pivotField dataField="1" compact="0" outline="0" subtotalTop="0" showAll="0" includeNewItemsInFilter="1"/>
    <pivotField compact="0" outline="0" subtotalTop="0" showAll="0" includeNewItemsInFilter="1"/>
    <pivotField compact="0" outline="0" subtotalTop="0" dragToRow="0" dragToCol="0" dragToPage="0" showAll="0" includeNewItemsInFilter="1" defaultSubtotal="0"/>
    <pivotField compact="0" outline="0" subtotalTop="0" dragToRow="0" dragToCol="0" dragToPage="0" showAll="0" includeNewItemsInFilter="1" defaultSubtotal="0"/>
  </pivotFields>
  <rowFields count="1">
    <field x="2"/>
  </rowFields>
  <rowItems count="5">
    <i>
      <x/>
    </i>
    <i>
      <x v="1"/>
    </i>
    <i>
      <x v="2"/>
    </i>
    <i>
      <x v="3"/>
    </i>
    <i t="grand">
      <x/>
    </i>
  </rowItems>
  <colFields count="1">
    <field x="1"/>
  </colFields>
  <colItems count="5">
    <i>
      <x v="5"/>
    </i>
    <i>
      <x v="2"/>
    </i>
    <i>
      <x v="1"/>
    </i>
    <i>
      <x v="4"/>
    </i>
    <i>
      <x v="3"/>
    </i>
  </colItems>
  <dataFields count="1">
    <dataField name="Quantité totale" fld="4"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700-000000000000}" name="Tableau croisé dynamique1" cacheId="42" dataOnRows="1" applyNumberFormats="0" applyBorderFormats="0" applyFontFormats="0" applyPatternFormats="0" applyAlignmentFormats="0" applyWidthHeightFormats="1" dataCaption="Données" updatedVersion="8" minRefreshableVersion="3" showMemberPropertyTips="0" useAutoFormatting="1" colGrandTotals="0" itemPrintTitles="1" createdVersion="3" indent="0" compact="0" compactData="0" gridDropZones="1">
  <location ref="A9:D15" firstHeaderRow="1" firstDataRow="2" firstDataCol="1" rowPageCount="1" colPageCount="1"/>
  <pivotFields count="8">
    <pivotField axis="axisPage" compact="0" outline="0" subtotalTop="0" multipleItemSelectionAllowed="1" showAll="0" includeNewItemsInFilter="1">
      <items count="8">
        <item x="4"/>
        <item x="3"/>
        <item m="1" x="6"/>
        <item h="1" x="1"/>
        <item h="1" x="0"/>
        <item h="1" x="5"/>
        <item h="1" x="2"/>
        <item t="default"/>
      </items>
    </pivotField>
    <pivotField axis="axisCol" compact="0" outline="0" subtotalTop="0" showAll="0" includeNewItemsInFilter="1" sortType="descending">
      <items count="7">
        <item x="0"/>
        <item x="4"/>
        <item x="2"/>
        <item x="1"/>
        <item x="3"/>
        <item h="1" x="5"/>
        <item t="default"/>
      </items>
      <autoSortScope>
        <pivotArea dataOnly="0" outline="0" fieldPosition="0">
          <references count="1">
            <reference field="4294967294" count="1" selected="0">
              <x v="0"/>
            </reference>
          </references>
        </pivotArea>
      </autoSortScope>
    </pivotField>
    <pivotField axis="axisRow" compact="0" outline="0" subtotalTop="0" showAll="0" includeNewItemsInFilter="1">
      <items count="6">
        <item sd="0" x="1"/>
        <item x="0"/>
        <item sd="0" x="3"/>
        <item h="1" sd="0" x="4"/>
        <item sd="0" x="2"/>
        <item t="default" sd="0"/>
      </items>
    </pivotField>
    <pivotField compact="0" outline="0" subtotalTop="0" showAll="0" includeNewItemsInFilter="1"/>
    <pivotField dataField="1" compact="0" outline="0" subtotalTop="0" showAll="0" includeNewItemsInFilter="1"/>
    <pivotField compact="0" outline="0" subtotalTop="0" showAll="0" includeNewItemsInFilter="1"/>
    <pivotField compact="0" outline="0" subtotalTop="0" dragToRow="0" dragToCol="0" dragToPage="0" showAll="0" includeNewItemsInFilter="1" defaultSubtotal="0"/>
    <pivotField compact="0" outline="0" subtotalTop="0" dragToRow="0" dragToCol="0" dragToPage="0" showAll="0" includeNewItemsInFilter="1" defaultSubtotal="0"/>
  </pivotFields>
  <rowFields count="1">
    <field x="2"/>
  </rowFields>
  <rowItems count="5">
    <i>
      <x/>
    </i>
    <i>
      <x v="1"/>
    </i>
    <i>
      <x v="2"/>
    </i>
    <i>
      <x v="4"/>
    </i>
    <i t="grand">
      <x/>
    </i>
  </rowItems>
  <colFields count="1">
    <field x="1"/>
  </colFields>
  <colItems count="3">
    <i>
      <x/>
    </i>
    <i>
      <x v="1"/>
    </i>
    <i>
      <x v="4"/>
    </i>
  </colItems>
  <pageFields count="1">
    <pageField fld="0" hier="-1"/>
  </pageFields>
  <dataFields count="1">
    <dataField name="Quantité totale" fld="4"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900-000000000000}" name="Tableau croisé dynamique8" cacheId="42" dataOnRows="1" applyNumberFormats="0" applyBorderFormats="0" applyFontFormats="0" applyPatternFormats="0" applyAlignmentFormats="0" applyWidthHeightFormats="1" dataCaption="Données" updatedVersion="8" minRefreshableVersion="3" showMemberPropertyTips="0" useAutoFormatting="1" itemPrintTitles="1" createdVersion="3" indent="0" compact="0" compactData="0" gridDropZones="1">
  <location ref="A8:E27" firstHeaderRow="2" firstDataRow="2" firstDataCol="4"/>
  <pivotFields count="8">
    <pivotField axis="axisRow" compact="0" outline="0" subtotalTop="0" showAll="0" includeNewItemsInFilter="1">
      <items count="8">
        <item x="4"/>
        <item x="3"/>
        <item m="1" x="6"/>
        <item x="1"/>
        <item x="0"/>
        <item h="1" x="5"/>
        <item x="2"/>
        <item t="default"/>
      </items>
    </pivotField>
    <pivotField axis="axisRow" dataField="1" compact="0" outline="0" subtotalTop="0" showAll="0" includeNewItemsInFilter="1" defaultSubtotal="0">
      <items count="6">
        <item sd="0" x="0"/>
        <item x="4"/>
        <item sd="0" x="2"/>
        <item sd="0" x="1"/>
        <item sd="0" x="3"/>
        <item sd="0" x="5"/>
      </items>
    </pivotField>
    <pivotField axis="axisRow" compact="0" outline="0" subtotalTop="0" showAll="0" includeNewItemsInFilter="1" defaultSubtotal="0">
      <items count="5">
        <item sd="0" x="1"/>
        <item x="2"/>
        <item x="0"/>
        <item sd="0" x="3"/>
        <item sd="0" x="4"/>
      </items>
    </pivotField>
    <pivotField compact="0" outline="0" subtotalTop="0" showAll="0" includeNewItemsInFilter="1"/>
    <pivotField compact="0" outline="0" subtotalTop="0" showAll="0" includeNewItemsInFilter="1"/>
    <pivotField axis="axisRow" compact="0" outline="0" subtotalTop="0" showAll="0" includeNewItemsInFilter="1" defaultSubtotal="0">
      <items count="12">
        <item sd="0" x="0"/>
        <item x="9"/>
        <item sd="0" x="6"/>
        <item sd="0" x="5"/>
        <item sd="0" x="1"/>
        <item sd="0" x="8"/>
        <item sd="0" x="3"/>
        <item sd="0" x="4"/>
        <item x="7"/>
        <item sd="0" x="2"/>
        <item sd="0" x="10"/>
        <item sd="0" x="11"/>
      </items>
    </pivotField>
    <pivotField compact="0" outline="0" subtotalTop="0" dragToRow="0" dragToCol="0" dragToPage="0" showAll="0" includeNewItemsInFilter="1" defaultSubtotal="0"/>
    <pivotField compact="0" outline="0" subtotalTop="0" dragToRow="0" dragToCol="0" dragToPage="0" showAll="0" includeNewItemsInFilter="1" defaultSubtotal="0"/>
  </pivotFields>
  <rowFields count="4">
    <field x="0"/>
    <field x="1"/>
    <field x="2"/>
    <field x="5"/>
  </rowFields>
  <rowItems count="18">
    <i>
      <x/>
      <x/>
    </i>
    <i t="default">
      <x/>
    </i>
    <i>
      <x v="1"/>
      <x v="1"/>
      <x v="1"/>
      <x v="8"/>
    </i>
    <i r="2">
      <x v="2"/>
      <x v="1"/>
    </i>
    <i r="1">
      <x v="4"/>
    </i>
    <i t="default">
      <x v="1"/>
    </i>
    <i>
      <x v="3"/>
      <x/>
    </i>
    <i r="1">
      <x v="2"/>
    </i>
    <i r="1">
      <x v="3"/>
    </i>
    <i r="1">
      <x v="4"/>
    </i>
    <i t="default">
      <x v="3"/>
    </i>
    <i>
      <x v="4"/>
      <x/>
    </i>
    <i r="1">
      <x v="3"/>
    </i>
    <i t="default">
      <x v="4"/>
    </i>
    <i>
      <x v="6"/>
      <x/>
    </i>
    <i r="1">
      <x v="3"/>
    </i>
    <i t="default">
      <x v="6"/>
    </i>
    <i t="grand">
      <x/>
    </i>
  </rowItems>
  <colItems count="1">
    <i/>
  </colItems>
  <dataFields count="1">
    <dataField name="Nombre de ventes" fld="1" subtotal="count" baseField="1" baseItem="0"/>
  </dataField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0000000-0007-0000-0B00-000000000000}" name="Tableau croisé dynamique10" cacheId="42" applyNumberFormats="0" applyBorderFormats="0" applyFontFormats="0" applyPatternFormats="0" applyAlignmentFormats="0" applyWidthHeightFormats="1" dataCaption="Données" updatedVersion="8" minRefreshableVersion="3" showMemberPropertyTips="0" useAutoFormatting="1" pageOverThenDown="1" rowGrandTotals="0" itemPrintTitles="1" createdVersion="3" indent="0" compact="0" compactData="0" gridDropZones="1">
  <location ref="A13:G32" firstHeaderRow="2" firstDataRow="2" firstDataCol="6"/>
  <pivotFields count="8">
    <pivotField axis="axisRow" compact="0" outline="0" subtotalTop="0" showAll="0" includeNewItemsInFilter="1">
      <items count="8">
        <item x="4"/>
        <item x="3"/>
        <item m="1" x="6"/>
        <item x="1"/>
        <item x="0"/>
        <item h="1" x="5"/>
        <item x="2"/>
        <item t="default"/>
      </items>
    </pivotField>
    <pivotField axis="axisRow" compact="0" outline="0" subtotalTop="0" showAll="0" includeNewItemsInFilter="1" defaultSubtotal="0">
      <items count="6">
        <item x="0"/>
        <item x="4"/>
        <item x="2"/>
        <item x="1"/>
        <item x="3"/>
        <item x="5"/>
      </items>
    </pivotField>
    <pivotField axis="axisRow" compact="0" outline="0" subtotalTop="0" showAll="0" includeNewItemsInFilter="1" defaultSubtotal="0">
      <items count="5">
        <item x="1"/>
        <item x="2"/>
        <item x="0"/>
        <item x="3"/>
        <item x="4"/>
      </items>
    </pivotField>
    <pivotField axis="axisRow" compact="0" outline="0" subtotalTop="0" showAll="0" includeNewItemsInFilter="1">
      <items count="6">
        <item x="1"/>
        <item x="3"/>
        <item x="2"/>
        <item x="0"/>
        <item x="4"/>
        <item t="default"/>
      </items>
    </pivotField>
    <pivotField axis="axisRow" compact="0" outline="0" subtotalTop="0" showAll="0" includeNewItemsInFilter="1" defaultSubtotal="0">
      <items count="12">
        <item x="2"/>
        <item x="0"/>
        <item x="3"/>
        <item x="5"/>
        <item x="8"/>
        <item x="9"/>
        <item x="7"/>
        <item x="6"/>
        <item x="10"/>
        <item x="4"/>
        <item x="1"/>
        <item x="11"/>
      </items>
    </pivotField>
    <pivotField axis="axisRow" compact="0" outline="0" subtotalTop="0" showAll="0" includeNewItemsInFilter="1" defaultSubtotal="0">
      <items count="12">
        <item x="0"/>
        <item x="9"/>
        <item x="6"/>
        <item x="5"/>
        <item x="1"/>
        <item x="8"/>
        <item x="3"/>
        <item x="4"/>
        <item x="7"/>
        <item x="2"/>
        <item x="10"/>
        <item x="11"/>
      </items>
    </pivotField>
    <pivotField dataField="1" compact="0" outline="0" subtotalTop="0" dragToRow="0" dragToCol="0" dragToPage="0" showAll="0" includeNewItemsInFilter="1" defaultSubtotal="0"/>
    <pivotField compact="0" outline="0" subtotalTop="0" dragToRow="0" dragToCol="0" dragToPage="0" showAll="0" includeNewItemsInFilter="1" defaultSubtotal="0"/>
  </pivotFields>
  <rowFields count="6">
    <field x="0"/>
    <field x="1"/>
    <field x="5"/>
    <field x="2"/>
    <field x="4"/>
    <field x="3"/>
  </rowFields>
  <rowItems count="18">
    <i>
      <x/>
      <x/>
      <x v="10"/>
      <x v="2"/>
      <x v="6"/>
      <x v="3"/>
    </i>
    <i r="3">
      <x v="3"/>
      <x v="6"/>
      <x v="1"/>
    </i>
    <i t="default">
      <x/>
    </i>
    <i>
      <x v="1"/>
      <x v="1"/>
      <x v="1"/>
      <x v="2"/>
      <x v="5"/>
      <x v="3"/>
    </i>
    <i r="2">
      <x v="8"/>
      <x v="1"/>
      <x v="6"/>
      <x v="2"/>
    </i>
    <i r="1">
      <x v="4"/>
      <x v="5"/>
      <x/>
      <x v="4"/>
      <x/>
    </i>
    <i t="default">
      <x v="1"/>
    </i>
    <i>
      <x v="3"/>
      <x/>
      <x v="10"/>
      <x v="1"/>
      <x v="8"/>
      <x v="2"/>
    </i>
    <i r="1">
      <x v="2"/>
      <x v="6"/>
      <x v="1"/>
      <x v="2"/>
      <x v="2"/>
    </i>
    <i r="1">
      <x v="3"/>
      <x v="9"/>
      <x/>
      <x/>
      <x/>
    </i>
    <i r="1">
      <x v="4"/>
      <x v="7"/>
      <x v="2"/>
      <x v="9"/>
      <x v="3"/>
    </i>
    <i t="default">
      <x v="3"/>
    </i>
    <i>
      <x v="4"/>
      <x/>
      <x/>
      <x v="2"/>
      <x v="1"/>
      <x v="3"/>
    </i>
    <i r="1">
      <x v="3"/>
      <x v="4"/>
      <x v="2"/>
      <x v="10"/>
      <x v="3"/>
    </i>
    <i t="default">
      <x v="4"/>
    </i>
    <i>
      <x v="6"/>
      <x/>
      <x v="2"/>
      <x v="3"/>
      <x v="7"/>
      <x v="1"/>
    </i>
    <i r="1">
      <x v="3"/>
      <x v="3"/>
      <x/>
      <x v="3"/>
      <x/>
    </i>
    <i t="default">
      <x v="6"/>
    </i>
  </rowItems>
  <colItems count="1">
    <i/>
  </colItems>
  <dataFields count="1">
    <dataField name="Sum of Total" fld="6" baseField="3" baseItem="3" numFmtId="166"/>
  </dataField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6568A8AF-A32D-4FA4-979C-118960BE3032}" name="PivotTable2" cacheId="5" applyNumberFormats="0" applyBorderFormats="0" applyFontFormats="0" applyPatternFormats="0" applyAlignmentFormats="0" applyWidthHeightFormats="1" dataCaption="Values" updatedVersion="8" minRefreshableVersion="3" useAutoFormatting="1" itemPrintTitles="1" createdVersion="7" indent="0" compact="0" compactData="0" gridDropZones="1" multipleFieldFilters="0">
  <location ref="C6:I23" firstHeaderRow="2" firstDataRow="2" firstDataCol="6"/>
  <pivotFields count="7">
    <pivotField axis="axisRow" compact="0" outline="0" showAll="0" defaultSubtotal="0">
      <items count="6">
        <item x="4"/>
        <item x="3"/>
        <item x="2"/>
        <item x="1"/>
        <item x="0"/>
        <item x="5"/>
      </items>
    </pivotField>
    <pivotField axis="axisRow" compact="0" outline="0" showAll="0" defaultSubtotal="0">
      <items count="6">
        <item x="0"/>
        <item x="4"/>
        <item x="2"/>
        <item x="1"/>
        <item x="3"/>
        <item x="5"/>
      </items>
    </pivotField>
    <pivotField axis="axisRow" compact="0" outline="0" showAll="0" defaultSubtotal="0">
      <items count="5">
        <item x="1"/>
        <item x="2"/>
        <item x="0"/>
        <item x="3"/>
        <item x="4"/>
      </items>
    </pivotField>
    <pivotField axis="axisRow" compact="0" outline="0" showAll="0" defaultSubtotal="0">
      <items count="6">
        <item x="1"/>
        <item x="3"/>
        <item x="2"/>
        <item x="0"/>
        <item x="4"/>
        <item x="5"/>
      </items>
    </pivotField>
    <pivotField axis="axisRow" compact="0" outline="0" showAll="0" defaultSubtotal="0">
      <items count="12">
        <item x="2"/>
        <item x="0"/>
        <item x="3"/>
        <item x="5"/>
        <item x="8"/>
        <item x="9"/>
        <item x="7"/>
        <item x="6"/>
        <item x="10"/>
        <item x="4"/>
        <item x="1"/>
        <item x="11"/>
      </items>
    </pivotField>
    <pivotField axis="axisRow" compact="0" outline="0" showAll="0" defaultSubtotal="0">
      <items count="12">
        <item x="0"/>
        <item x="9"/>
        <item x="6"/>
        <item x="5"/>
        <item x="1"/>
        <item x="8"/>
        <item x="3"/>
        <item x="4"/>
        <item x="7"/>
        <item x="2"/>
        <item x="10"/>
        <item x="11"/>
      </items>
    </pivotField>
    <pivotField dataField="1" compact="0" outline="0" showAll="0" defaultSubtotal="0"/>
  </pivotFields>
  <rowFields count="6">
    <field x="0"/>
    <field x="1"/>
    <field x="5"/>
    <field x="2"/>
    <field x="4"/>
    <field x="3"/>
  </rowFields>
  <rowItems count="16">
    <i>
      <x/>
      <x/>
      <x v="10"/>
      <x v="2"/>
      <x v="6"/>
      <x v="3"/>
    </i>
    <i r="3">
      <x v="3"/>
      <x v="6"/>
      <x v="1"/>
    </i>
    <i>
      <x v="1"/>
      <x v="1"/>
      <x v="1"/>
      <x v="2"/>
      <x v="5"/>
      <x v="3"/>
    </i>
    <i r="2">
      <x v="8"/>
      <x v="1"/>
      <x v="6"/>
      <x v="2"/>
    </i>
    <i r="1">
      <x v="4"/>
      <x v="5"/>
      <x/>
      <x v="4"/>
      <x/>
    </i>
    <i>
      <x v="2"/>
      <x/>
      <x v="2"/>
      <x v="3"/>
      <x v="7"/>
      <x v="1"/>
    </i>
    <i r="1">
      <x v="3"/>
      <x v="3"/>
      <x/>
      <x v="3"/>
      <x/>
    </i>
    <i>
      <x v="3"/>
      <x/>
      <x v="10"/>
      <x v="1"/>
      <x v="8"/>
      <x v="2"/>
    </i>
    <i r="1">
      <x v="2"/>
      <x v="6"/>
      <x v="1"/>
      <x v="2"/>
      <x v="2"/>
    </i>
    <i r="1">
      <x v="3"/>
      <x v="9"/>
      <x/>
      <x/>
      <x/>
    </i>
    <i r="1">
      <x v="4"/>
      <x v="7"/>
      <x v="2"/>
      <x v="9"/>
      <x v="3"/>
    </i>
    <i>
      <x v="4"/>
      <x/>
      <x/>
      <x v="2"/>
      <x v="1"/>
      <x v="3"/>
    </i>
    <i r="1">
      <x v="3"/>
      <x v="4"/>
      <x v="2"/>
      <x v="10"/>
      <x v="3"/>
    </i>
    <i>
      <x v="5"/>
      <x v="5"/>
      <x v="11"/>
      <x v="4"/>
      <x v="11"/>
      <x v="4"/>
    </i>
    <i r="5">
      <x v="5"/>
    </i>
    <i t="grand">
      <x/>
    </i>
  </rowItems>
  <colItems count="1">
    <i/>
  </colItems>
  <dataFields count="1">
    <dataField name="Sum of Total_Vente" fld="6"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6D529614-B9B1-43F7-96C4-AC8DE72F1248}" name="PivotTable2" cacheId="5" applyNumberFormats="0" applyBorderFormats="0" applyFontFormats="0" applyPatternFormats="0" applyAlignmentFormats="0" applyWidthHeightFormats="1" dataCaption="Values" updatedVersion="8" minRefreshableVersion="3" useAutoFormatting="1" itemPrintTitles="1" createdVersion="7" indent="0" compact="0" compactData="0" gridDropZones="1" multipleFieldFilters="0">
  <location ref="C6:I12" firstHeaderRow="2" firstDataRow="2" firstDataCol="6"/>
  <pivotFields count="7">
    <pivotField axis="axisRow" compact="0" outline="0" showAll="0" defaultSubtotal="0">
      <items count="6">
        <item x="4"/>
        <item h="1" x="3"/>
        <item h="1" x="2"/>
        <item h="1" x="1"/>
        <item x="0"/>
        <item h="1" x="5"/>
      </items>
    </pivotField>
    <pivotField axis="axisRow" compact="0" outline="0" showAll="0" defaultSubtotal="0">
      <items count="6">
        <item x="0"/>
        <item x="4"/>
        <item x="2"/>
        <item x="1"/>
        <item x="3"/>
        <item x="5"/>
      </items>
    </pivotField>
    <pivotField axis="axisRow" compact="0" outline="0" showAll="0" defaultSubtotal="0">
      <items count="5">
        <item x="1"/>
        <item x="2"/>
        <item x="0"/>
        <item x="3"/>
        <item x="4"/>
      </items>
    </pivotField>
    <pivotField axis="axisRow" compact="0" outline="0" showAll="0" defaultSubtotal="0">
      <items count="6">
        <item x="1"/>
        <item x="3"/>
        <item x="2"/>
        <item x="0"/>
        <item x="4"/>
        <item x="5"/>
      </items>
    </pivotField>
    <pivotField axis="axisRow" compact="0" outline="0" showAll="0" defaultSubtotal="0">
      <items count="12">
        <item x="2"/>
        <item x="0"/>
        <item x="3"/>
        <item x="5"/>
        <item x="8"/>
        <item x="9"/>
        <item x="7"/>
        <item x="6"/>
        <item x="10"/>
        <item x="4"/>
        <item x="1"/>
        <item x="11"/>
      </items>
    </pivotField>
    <pivotField axis="axisRow" compact="0" outline="0" showAll="0" defaultSubtotal="0">
      <items count="12">
        <item x="0"/>
        <item x="9"/>
        <item x="6"/>
        <item x="5"/>
        <item x="1"/>
        <item x="8"/>
        <item x="3"/>
        <item x="4"/>
        <item x="7"/>
        <item x="2"/>
        <item x="10"/>
        <item x="11"/>
      </items>
    </pivotField>
    <pivotField dataField="1" compact="0" outline="0" showAll="0" defaultSubtotal="0"/>
  </pivotFields>
  <rowFields count="6">
    <field x="0"/>
    <field x="1"/>
    <field x="5"/>
    <field x="2"/>
    <field x="4"/>
    <field x="3"/>
  </rowFields>
  <rowItems count="5">
    <i>
      <x/>
      <x/>
      <x v="10"/>
      <x v="2"/>
      <x v="6"/>
      <x v="3"/>
    </i>
    <i r="3">
      <x v="3"/>
      <x v="6"/>
      <x v="1"/>
    </i>
    <i>
      <x v="4"/>
      <x/>
      <x/>
      <x v="2"/>
      <x v="1"/>
      <x v="3"/>
    </i>
    <i r="1">
      <x v="3"/>
      <x v="4"/>
      <x v="2"/>
      <x v="10"/>
      <x v="3"/>
    </i>
    <i t="grand">
      <x/>
    </i>
  </rowItems>
  <colItems count="1">
    <i/>
  </colItems>
  <dataFields count="1">
    <dataField name="Sum of Total_Vente" fld="6"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14F11A88-C1B0-4A2F-BAFE-A926AB22A2E4}" name="PivotTable2" cacheId="5" applyNumberFormats="0" applyBorderFormats="0" applyFontFormats="0" applyPatternFormats="0" applyAlignmentFormats="0" applyWidthHeightFormats="1" dataCaption="Values" updatedVersion="8" minRefreshableVersion="3" useAutoFormatting="1" itemPrintTitles="1" createdVersion="7" indent="0" compact="0" compactData="0" gridDropZones="1" multipleFieldFilters="0">
  <location ref="C6:I21" firstHeaderRow="2" firstDataRow="2" firstDataCol="6"/>
  <pivotFields count="7">
    <pivotField axis="axisRow" compact="0" outline="0" showAll="0" defaultSubtotal="0">
      <items count="6">
        <item x="4"/>
        <item x="3"/>
        <item x="2"/>
        <item x="1"/>
        <item x="0"/>
        <item h="1" x="5"/>
      </items>
    </pivotField>
    <pivotField axis="axisRow" compact="0" outline="0" showAll="0" defaultSubtotal="0">
      <items count="6">
        <item x="0"/>
        <item x="4"/>
        <item x="2"/>
        <item x="1"/>
        <item x="3"/>
        <item x="5"/>
      </items>
    </pivotField>
    <pivotField axis="axisRow" compact="0" outline="0" showAll="0" defaultSubtotal="0">
      <items count="5">
        <item x="1"/>
        <item x="2"/>
        <item x="0"/>
        <item x="3"/>
        <item x="4"/>
      </items>
    </pivotField>
    <pivotField axis="axisRow" compact="0" outline="0" showAll="0" defaultSubtotal="0">
      <items count="6">
        <item x="1"/>
        <item x="3"/>
        <item x="2"/>
        <item x="0"/>
        <item x="4"/>
        <item x="5"/>
      </items>
    </pivotField>
    <pivotField axis="axisRow" compact="0" outline="0" showAll="0" defaultSubtotal="0">
      <items count="12">
        <item x="2"/>
        <item x="0"/>
        <item x="3"/>
        <item x="5"/>
        <item x="8"/>
        <item x="9"/>
        <item x="7"/>
        <item x="6"/>
        <item x="10"/>
        <item x="4"/>
        <item x="1"/>
        <item x="11"/>
      </items>
    </pivotField>
    <pivotField axis="axisRow" compact="0" outline="0" showAll="0" defaultSubtotal="0">
      <items count="12">
        <item x="0"/>
        <item x="9"/>
        <item x="6"/>
        <item x="5"/>
        <item x="1"/>
        <item x="8"/>
        <item x="3"/>
        <item x="4"/>
        <item x="7"/>
        <item x="2"/>
        <item x="10"/>
        <item x="11"/>
      </items>
    </pivotField>
    <pivotField dataField="1" compact="0" outline="0" showAll="0" defaultSubtotal="0"/>
  </pivotFields>
  <rowFields count="6">
    <field x="0"/>
    <field x="1"/>
    <field x="5"/>
    <field x="2"/>
    <field x="4"/>
    <field x="3"/>
  </rowFields>
  <rowItems count="14">
    <i>
      <x/>
      <x/>
      <x v="10"/>
      <x v="2"/>
      <x v="6"/>
      <x v="3"/>
    </i>
    <i r="3">
      <x v="3"/>
      <x v="6"/>
      <x v="1"/>
    </i>
    <i>
      <x v="1"/>
      <x v="1"/>
      <x v="1"/>
      <x v="2"/>
      <x v="5"/>
      <x v="3"/>
    </i>
    <i r="2">
      <x v="8"/>
      <x v="1"/>
      <x v="6"/>
      <x v="2"/>
    </i>
    <i r="1">
      <x v="4"/>
      <x v="5"/>
      <x/>
      <x v="4"/>
      <x/>
    </i>
    <i>
      <x v="2"/>
      <x/>
      <x v="2"/>
      <x v="3"/>
      <x v="7"/>
      <x v="1"/>
    </i>
    <i r="1">
      <x v="3"/>
      <x v="3"/>
      <x/>
      <x v="3"/>
      <x/>
    </i>
    <i>
      <x v="3"/>
      <x/>
      <x v="10"/>
      <x v="1"/>
      <x v="8"/>
      <x v="2"/>
    </i>
    <i r="1">
      <x v="2"/>
      <x v="6"/>
      <x v="1"/>
      <x v="2"/>
      <x v="2"/>
    </i>
    <i r="1">
      <x v="3"/>
      <x v="9"/>
      <x/>
      <x/>
      <x/>
    </i>
    <i r="1">
      <x v="4"/>
      <x v="7"/>
      <x v="2"/>
      <x v="9"/>
      <x v="3"/>
    </i>
    <i>
      <x v="4"/>
      <x/>
      <x/>
      <x v="2"/>
      <x v="1"/>
      <x v="3"/>
    </i>
    <i r="1">
      <x v="3"/>
      <x v="4"/>
      <x v="2"/>
      <x v="10"/>
      <x v="3"/>
    </i>
    <i t="grand">
      <x/>
    </i>
  </rowItems>
  <colItems count="1">
    <i/>
  </colItems>
  <dataFields count="1">
    <dataField name="Sum of Total_Vente" fld="6"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70EC72E8-06EB-4FF1-AA15-8EDE53995BC6}" name="PivotTable2" cacheId="5" applyNumberFormats="0" applyBorderFormats="0" applyFontFormats="0" applyPatternFormats="0" applyAlignmentFormats="0" applyWidthHeightFormats="1" dataCaption="Values" updatedVersion="8" minRefreshableVersion="5" useAutoFormatting="1" itemPrintTitles="1" createdVersion="7" indent="0" compact="0" compactData="0" gridDropZones="1" multipleFieldFilters="0">
  <location ref="C17:I22" firstHeaderRow="2" firstDataRow="2" firstDataCol="6"/>
  <pivotFields count="7">
    <pivotField axis="axisRow" compact="0" outline="0" showAll="0" defaultSubtotal="0">
      <items count="6">
        <item x="4"/>
        <item x="3"/>
        <item x="2"/>
        <item x="1"/>
        <item x="0"/>
        <item h="1" x="5"/>
      </items>
    </pivotField>
    <pivotField axis="axisRow" compact="0" outline="0" showAll="0" defaultSubtotal="0">
      <items count="6">
        <item x="0"/>
        <item x="4"/>
        <item x="2"/>
        <item x="1"/>
        <item x="3"/>
        <item x="5"/>
      </items>
    </pivotField>
    <pivotField axis="axisRow" compact="0" outline="0" showAll="0" defaultSubtotal="0">
      <items count="5">
        <item x="1"/>
        <item x="2"/>
        <item x="0"/>
        <item x="3"/>
        <item x="4"/>
      </items>
    </pivotField>
    <pivotField axis="axisRow" compact="0" outline="0" showAll="0" defaultSubtotal="0">
      <items count="6">
        <item x="1"/>
        <item x="3"/>
        <item x="2"/>
        <item x="0"/>
        <item x="4"/>
        <item x="5"/>
      </items>
    </pivotField>
    <pivotField axis="axisRow" compact="0" outline="0" showAll="0" defaultSubtotal="0">
      <items count="12">
        <item x="2"/>
        <item x="0"/>
        <item x="3"/>
        <item x="5"/>
        <item x="8"/>
        <item x="9"/>
        <item x="7"/>
        <item x="6"/>
        <item x="10"/>
        <item x="4"/>
        <item x="1"/>
        <item x="11"/>
      </items>
    </pivotField>
    <pivotField axis="axisRow" compact="0" outline="0" showAll="0" defaultSubtotal="0">
      <items count="12">
        <item x="0"/>
        <item x="9"/>
        <item x="6"/>
        <item x="5"/>
        <item x="1"/>
        <item x="8"/>
        <item x="3"/>
        <item x="4"/>
        <item x="7"/>
        <item x="2"/>
        <item x="10"/>
        <item x="11"/>
      </items>
    </pivotField>
    <pivotField dataField="1" compact="0" outline="0" showAll="0" defaultSubtotal="0"/>
  </pivotFields>
  <rowFields count="6">
    <field x="0"/>
    <field x="1"/>
    <field x="5"/>
    <field x="2"/>
    <field x="4"/>
    <field x="3"/>
  </rowFields>
  <rowItems count="4">
    <i>
      <x/>
      <x/>
      <x v="10"/>
      <x v="2"/>
      <x v="6"/>
      <x v="3"/>
    </i>
    <i r="3">
      <x v="3"/>
      <x v="6"/>
      <x v="1"/>
    </i>
    <i>
      <x v="3"/>
      <x/>
      <x v="10"/>
      <x v="1"/>
      <x v="8"/>
      <x v="2"/>
    </i>
    <i t="grand">
      <x/>
    </i>
  </rowItems>
  <colItems count="1">
    <i/>
  </colItems>
  <dataFields count="1">
    <dataField name="Sum of Total_Vente" fld="6" baseField="0" baseItem="0"/>
  </dataFields>
  <pivotTableStyleInfo name="PivotStyleLight16" showRowHeaders="1" showColHeaders="1" showRowStripes="0" showColStripes="0" showLastColumn="1"/>
  <filters count="1">
    <filter fld="5" type="dateBetween" evalOrder="-1" id="66" name="Date">
      <autoFilter ref="A1">
        <filterColumn colId="0">
          <customFilters and="1">
            <customFilter operator="greaterThanOrEqual" val="39083"/>
            <customFilter operator="lessThanOrEqual" val="40908"/>
          </customFilters>
        </filterColumn>
      </autoFilter>
      <extLst>
        <ext xmlns:x15="http://schemas.microsoft.com/office/spreadsheetml/2010/11/main" uri="{0605FD5F-26C8-4aeb-8148-2DB25E43C511}">
          <x15:pivotFilter useWholeDay="1"/>
        </ext>
      </extLst>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_Vendeurs" xr10:uid="{328E89A6-0571-4C8A-84F3-66F981F1F46F}" sourceName="Vendeurs">
  <pivotTables>
    <pivotTable tabId="49" name="PivotTable2"/>
  </pivotTables>
  <data>
    <tabular pivotCacheId="328818711">
      <items count="6">
        <i x="4" s="1"/>
        <i x="3"/>
        <i x="2"/>
        <i x="1"/>
        <i x="0" s="1"/>
        <i x="5"/>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Vendeurs" xr10:uid="{B9C7EA50-677B-4194-8855-77A67D36D6B2}" cache="Segment_Vendeurs" caption="Vendeurs" rowHeight="20955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A00659A-1009-422B-877A-703FAEE2B61D}" name="Tableau1" displayName="Tableau1" ref="A8:A14" totalsRowShown="0" headerRowDxfId="23" headerRowBorderDxfId="22" tableBorderDxfId="21">
  <autoFilter ref="A8:A14" xr:uid="{CA00659A-1009-422B-877A-703FAEE2B61D}"/>
  <tableColumns count="1">
    <tableColumn id="1" xr3:uid="{FE128743-BBE8-482C-8A06-FEC09B30417D}" name="Vendeurs" dataDxfId="20"/>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5658288-3B3A-44B2-B816-7D1272D29693}" name="Tableau2" displayName="Tableau2" ref="A3:F4" totalsRowShown="0">
  <autoFilter ref="A3:F4" xr:uid="{D5658288-3B3A-44B2-B816-7D1272D29693}"/>
  <tableColumns count="6">
    <tableColumn id="1" xr3:uid="{1495D205-71EA-45D2-B96C-ECF8AEA5718D}" name="Vendeurs"/>
    <tableColumn id="2" xr3:uid="{9E6BECDA-BB73-48C6-83F2-0B8F612C93A5}" name="Clients"/>
    <tableColumn id="3" xr3:uid="{FD0F4102-739E-40E6-8E1B-4B5360692259}" name="Produits"/>
    <tableColumn id="4" xr3:uid="{9735DA25-278E-41C7-AFC0-1E38753112DB}" name="Prix"/>
    <tableColumn id="5" xr3:uid="{4A05CF25-1A06-43FC-A517-C9FBBF0158F3}" name="Quantité"/>
    <tableColumn id="6" xr3:uid="{93CE78BA-748A-4CC8-91C2-895660423B02}" name="Date" dataDxfId="15"/>
  </tableColumns>
  <tableStyleInfo name="TableStyleMedium9"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imelineCaches/timelineCache1.xml><?xml version="1.0" encoding="utf-8"?>
<timelineCacheDefinition xmlns="http://schemas.microsoft.com/office/spreadsheetml/2010/11/main" xmlns:x15="http://schemas.microsoft.com/office/spreadsheetml/2010/11/main" xmlns:mc="http://schemas.openxmlformats.org/markup-compatibility/2006" xmlns:xr10="http://schemas.microsoft.com/office/spreadsheetml/2016/revision10" mc:Ignorable="xr10" name="NativeTimeline_Date" xr10:uid="{18485BB1-8CE4-4F69-8DE9-105C0F59C0FB}" sourceName="Date">
  <pivotTables>
    <pivotTable tabId="50" name="PivotTable2"/>
  </pivotTables>
  <state minimalRefreshVersion="6" lastRefreshVersion="6" pivotCacheId="328818711" filterType="dateBetween">
    <selection startDate="2007-01-01T00:00:00" endDate="2011-12-31T00:00:00"/>
    <bounds startDate="2003-01-01T00:00:00" endDate="2012-01-01T00:00:00"/>
  </state>
</timelineCacheDefinition>
</file>

<file path=xl/timelines/timeline1.xml><?xml version="1.0" encoding="utf-8"?>
<timelines xmlns="http://schemas.microsoft.com/office/spreadsheetml/2010/11/main" xmlns:mc="http://schemas.openxmlformats.org/markup-compatibility/2006" xmlns:x="http://schemas.openxmlformats.org/spreadsheetml/2006/main" xmlns:xr10="http://schemas.microsoft.com/office/spreadsheetml/2016/revision10" mc:Ignorable="x xr10">
  <timeline name="Date" xr10:uid="{5F05D527-7C61-423F-A556-976962D2DE50}" cache="NativeTimeline_Date" caption="Date" showHeader="0" showTimeLevel="0" showHorizontalScrollbar="0" level="0" selectionLevel="0" scrollPosition="2003-01-01T00:00:00"/>
</timelines>
</file>

<file path=xl/worksheets/_rels/sheet10.xml.rels><?xml version="1.0" encoding="UTF-8" standalone="yes"?>
<Relationships xmlns="http://schemas.openxmlformats.org/package/2006/relationships"><Relationship Id="rId1" Type="http://schemas.openxmlformats.org/officeDocument/2006/relationships/pivotTable" Target="../pivotTables/pivotTable4.xml"/></Relationships>
</file>

<file path=xl/worksheets/_rels/sheet12.xml.rels><?xml version="1.0" encoding="UTF-8" standalone="yes"?>
<Relationships xmlns="http://schemas.openxmlformats.org/package/2006/relationships"><Relationship Id="rId1" Type="http://schemas.openxmlformats.org/officeDocument/2006/relationships/pivotTable" Target="../pivotTables/pivotTable5.xml"/></Relationships>
</file>

<file path=xl/worksheets/_rels/sheet13.xml.rels><?xml version="1.0" encoding="UTF-8" standalone="yes"?>
<Relationships xmlns="http://schemas.openxmlformats.org/package/2006/relationships"><Relationship Id="rId1" Type="http://schemas.openxmlformats.org/officeDocument/2006/relationships/pivotTable" Target="../pivotTables/pivotTable6.xml"/></Relationships>
</file>

<file path=xl/worksheets/_rels/sheet14.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6.xml"/><Relationship Id="rId1" Type="http://schemas.openxmlformats.org/officeDocument/2006/relationships/pivotTable" Target="../pivotTables/pivotTable7.xml"/></Relationships>
</file>

<file path=xl/worksheets/_rels/sheet15.xml.rels><?xml version="1.0" encoding="UTF-8" standalone="yes"?>
<Relationships xmlns="http://schemas.openxmlformats.org/package/2006/relationships"><Relationship Id="rId1" Type="http://schemas.openxmlformats.org/officeDocument/2006/relationships/pivotTable" Target="../pivotTables/pivotTable8.xml"/></Relationships>
</file>

<file path=xl/worksheets/_rels/sheet16.xml.rels><?xml version="1.0" encoding="UTF-8" standalone="yes"?>
<Relationships xmlns="http://schemas.openxmlformats.org/package/2006/relationships"><Relationship Id="rId3" Type="http://schemas.microsoft.com/office/2011/relationships/timeline" Target="../timelines/timeline1.xml"/><Relationship Id="rId2" Type="http://schemas.openxmlformats.org/officeDocument/2006/relationships/drawing" Target="../drawings/drawing7.xml"/><Relationship Id="rId1" Type="http://schemas.openxmlformats.org/officeDocument/2006/relationships/pivotTable" Target="../pivotTables/pivotTable9.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ivotTable" Target="../pivotTables/pivotTable10.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ivotTable" Target="../pivotTables/pivotTable11.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ivotTable" Target="../pivotTables/pivotTable12.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ivotTable" Target="../pivotTables/pivotTable13.xm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ivotTable" Target="../pivotTables/pivotTable14.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pivotTable" Target="../pivotTables/pivot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0"/>
  <sheetViews>
    <sheetView tabSelected="1" workbookViewId="0"/>
  </sheetViews>
  <sheetFormatPr baseColWidth="10" defaultColWidth="11.44140625" defaultRowHeight="13.2" x14ac:dyDescent="0.25"/>
  <cols>
    <col min="1" max="1" width="12.33203125" bestFit="1" customWidth="1"/>
    <col min="2" max="2" width="28.5546875" customWidth="1"/>
    <col min="3" max="3" width="12.5546875" customWidth="1"/>
  </cols>
  <sheetData>
    <row r="1" spans="1:4" x14ac:dyDescent="0.25">
      <c r="A1" s="50"/>
      <c r="B1" s="51"/>
      <c r="C1" s="51"/>
      <c r="D1" s="52"/>
    </row>
    <row r="2" spans="1:4" ht="18" x14ac:dyDescent="0.35">
      <c r="A2" s="53" t="s">
        <v>37</v>
      </c>
      <c r="B2" s="54"/>
      <c r="C2" s="54"/>
      <c r="D2" s="55"/>
    </row>
    <row r="3" spans="1:4" ht="13.8" thickBot="1" x14ac:dyDescent="0.3">
      <c r="A3" s="56"/>
      <c r="B3" s="57"/>
      <c r="C3" s="57"/>
      <c r="D3" s="58"/>
    </row>
    <row r="4" spans="1:4" s="60" customFormat="1" x14ac:dyDescent="0.25">
      <c r="A4" s="59"/>
      <c r="B4" s="59"/>
      <c r="C4" s="59"/>
      <c r="D4" s="59"/>
    </row>
    <row r="5" spans="1:4" s="60" customFormat="1" x14ac:dyDescent="0.25">
      <c r="A5" s="59"/>
      <c r="B5" s="59"/>
      <c r="C5" s="59"/>
      <c r="D5" s="59"/>
    </row>
    <row r="6" spans="1:4" x14ac:dyDescent="0.25">
      <c r="B6" s="6" t="s">
        <v>38</v>
      </c>
      <c r="C6" t="s">
        <v>42</v>
      </c>
    </row>
    <row r="8" spans="1:4" x14ac:dyDescent="0.25">
      <c r="A8" s="13"/>
      <c r="B8" s="6" t="s">
        <v>25</v>
      </c>
      <c r="C8" t="s">
        <v>39</v>
      </c>
    </row>
    <row r="9" spans="1:4" x14ac:dyDescent="0.25">
      <c r="B9" s="6"/>
    </row>
    <row r="10" spans="1:4" x14ac:dyDescent="0.25">
      <c r="B10" s="7" t="s">
        <v>20</v>
      </c>
      <c r="C10" t="s">
        <v>26</v>
      </c>
    </row>
    <row r="11" spans="1:4" x14ac:dyDescent="0.25">
      <c r="B11" s="7"/>
    </row>
    <row r="12" spans="1:4" x14ac:dyDescent="0.25">
      <c r="B12" s="7" t="s">
        <v>31</v>
      </c>
      <c r="C12" t="s">
        <v>32</v>
      </c>
    </row>
    <row r="13" spans="1:4" x14ac:dyDescent="0.25">
      <c r="B13" s="7"/>
    </row>
    <row r="14" spans="1:4" x14ac:dyDescent="0.25">
      <c r="B14" s="6" t="s">
        <v>21</v>
      </c>
      <c r="C14" t="s">
        <v>35</v>
      </c>
    </row>
    <row r="15" spans="1:4" x14ac:dyDescent="0.25">
      <c r="B15" s="6"/>
    </row>
    <row r="16" spans="1:4" x14ac:dyDescent="0.25">
      <c r="B16" s="6" t="s">
        <v>33</v>
      </c>
      <c r="C16" t="s">
        <v>27</v>
      </c>
    </row>
    <row r="17" spans="2:3" x14ac:dyDescent="0.25">
      <c r="B17" s="6"/>
    </row>
    <row r="18" spans="2:3" x14ac:dyDescent="0.25">
      <c r="B18" s="6" t="s">
        <v>78</v>
      </c>
      <c r="C18" t="s">
        <v>81</v>
      </c>
    </row>
    <row r="19" spans="2:3" x14ac:dyDescent="0.25">
      <c r="B19" s="6"/>
    </row>
    <row r="20" spans="2:3" x14ac:dyDescent="0.25">
      <c r="B20" s="6" t="s">
        <v>79</v>
      </c>
      <c r="C20" t="s">
        <v>80</v>
      </c>
    </row>
    <row r="21" spans="2:3" x14ac:dyDescent="0.25">
      <c r="B21" s="6"/>
    </row>
    <row r="22" spans="2:3" x14ac:dyDescent="0.25">
      <c r="B22" s="6" t="s">
        <v>24</v>
      </c>
      <c r="C22" t="s">
        <v>28</v>
      </c>
    </row>
    <row r="23" spans="2:3" x14ac:dyDescent="0.25">
      <c r="B23" s="6"/>
    </row>
    <row r="24" spans="2:3" x14ac:dyDescent="0.25">
      <c r="B24" s="6" t="s">
        <v>23</v>
      </c>
      <c r="C24" t="s">
        <v>36</v>
      </c>
    </row>
    <row r="25" spans="2:3" x14ac:dyDescent="0.25">
      <c r="B25" s="6"/>
    </row>
    <row r="26" spans="2:3" x14ac:dyDescent="0.25">
      <c r="B26" s="6" t="s">
        <v>34</v>
      </c>
      <c r="C26" s="13" t="s">
        <v>69</v>
      </c>
    </row>
    <row r="28" spans="2:3" x14ac:dyDescent="0.25">
      <c r="B28" s="6" t="s">
        <v>67</v>
      </c>
      <c r="C28" s="13" t="s">
        <v>68</v>
      </c>
    </row>
    <row r="30" spans="2:3" x14ac:dyDescent="0.25">
      <c r="B30" s="6" t="s">
        <v>70</v>
      </c>
      <c r="C30" s="13" t="s">
        <v>71</v>
      </c>
    </row>
  </sheetData>
  <phoneticPr fontId="0" type="noConversion"/>
  <hyperlinks>
    <hyperlink ref="B8" location="Tableau_données!A1" display="Tableau_données" xr:uid="{00000000-0004-0000-0000-000000000000}"/>
    <hyperlink ref="B10" location="Produits_Clients!A1" display="Produits_Clients" xr:uid="{00000000-0004-0000-0000-000001000000}"/>
    <hyperlink ref="B14" location="Vendeurs_Clients!A1" display="Vendeurs_clients" xr:uid="{00000000-0004-0000-0000-000002000000}"/>
    <hyperlink ref="B12" location="Produits_clients_vendeurs!A1" display="Produits_Clients_vendeurs" xr:uid="{00000000-0004-0000-0000-000003000000}"/>
    <hyperlink ref="B16" location="Vendeurs_Clients_factures!A1" display="Vendeurs_clients_facture" xr:uid="{00000000-0004-0000-0000-000004000000}"/>
    <hyperlink ref="B22" location="Total_clients_années!A1" display="Total_clients_années" xr:uid="{00000000-0004-0000-0000-000005000000}"/>
    <hyperlink ref="B24" location="Total_vendeurs_trimestres!A1" display="Total_vendeurs_trimestres" xr:uid="{00000000-0004-0000-0000-000006000000}"/>
    <hyperlink ref="B26" location="Vendeurs_classement_ca!A1" display="Total_vendeurs_classement_ca" xr:uid="{00000000-0004-0000-0000-000007000000}"/>
    <hyperlink ref="B6" location="Tableau_listes!A1" display="Tableau_listes" xr:uid="{00000000-0004-0000-0000-000008000000}"/>
    <hyperlink ref="B28" location="Vendeurs_pourcentage!A1" display="Vendeurs_pourcentage" xr:uid="{00000000-0004-0000-0000-000009000000}"/>
    <hyperlink ref="B30" location="Vendeurs_pourcentage_graph!A1" display="Vendeurs_pourcentage_graph" xr:uid="{00000000-0004-0000-0000-00000A000000}"/>
    <hyperlink ref="B18" location="Vendeurs_Segments!A1" display="Vendeurs_Segments" xr:uid="{B8963A3F-40D3-4913-B7D4-2EBB6A2765F7}"/>
    <hyperlink ref="B20" location="'Dates_Ligne du temps'!A1" display="Dates_Ligne du temps" xr:uid="{99B40256-BBAD-42DC-831A-BA52B7548BE2}"/>
  </hyperlinks>
  <pageMargins left="0.78740157499999996" right="0.78740157499999996" top="0.984251969" bottom="0.984251969" header="0.4921259845" footer="0.492125984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30"/>
  <sheetViews>
    <sheetView workbookViewId="0">
      <selection sqref="A1:I4"/>
    </sheetView>
  </sheetViews>
  <sheetFormatPr baseColWidth="10" defaultColWidth="11.44140625" defaultRowHeight="13.2" x14ac:dyDescent="0.25"/>
  <cols>
    <col min="1" max="1" width="20.109375" customWidth="1"/>
    <col min="2" max="2" width="13.77734375" bestFit="1" customWidth="1"/>
    <col min="3" max="3" width="13" customWidth="1"/>
    <col min="4" max="4" width="10.109375" bestFit="1" customWidth="1"/>
    <col min="5" max="5" width="4.77734375" bestFit="1" customWidth="1"/>
    <col min="6" max="7" width="13.88671875" bestFit="1" customWidth="1"/>
    <col min="8" max="8" width="11.5546875" customWidth="1"/>
  </cols>
  <sheetData>
    <row r="1" spans="1:12" ht="18" x14ac:dyDescent="0.35">
      <c r="A1" s="79"/>
      <c r="B1" s="78"/>
      <c r="C1" s="78"/>
      <c r="D1" s="78"/>
      <c r="E1" s="80"/>
      <c r="F1" s="78"/>
      <c r="G1" s="78"/>
      <c r="H1" s="78"/>
      <c r="I1" s="55"/>
      <c r="L1" s="6" t="s">
        <v>29</v>
      </c>
    </row>
    <row r="2" spans="1:12" ht="18" x14ac:dyDescent="0.35">
      <c r="A2" s="79" t="s">
        <v>35</v>
      </c>
      <c r="B2" s="78"/>
      <c r="C2" s="78"/>
      <c r="D2" s="78"/>
      <c r="E2" s="80"/>
      <c r="F2" s="78"/>
      <c r="G2" s="78"/>
      <c r="H2" s="78"/>
      <c r="I2" s="55"/>
      <c r="L2" s="6"/>
    </row>
    <row r="3" spans="1:12" ht="18" x14ac:dyDescent="0.35">
      <c r="A3" s="81" t="s">
        <v>123</v>
      </c>
      <c r="B3" s="78"/>
      <c r="C3" s="78"/>
      <c r="D3" s="78"/>
      <c r="E3" s="80"/>
      <c r="F3" s="78"/>
      <c r="G3" s="78"/>
      <c r="H3" s="78"/>
      <c r="I3" s="55"/>
      <c r="L3" s="6"/>
    </row>
    <row r="4" spans="1:12" ht="13.8" thickBot="1" x14ac:dyDescent="0.3">
      <c r="A4" s="56"/>
      <c r="B4" s="57"/>
      <c r="C4" s="57"/>
      <c r="D4" s="57"/>
      <c r="E4" s="57"/>
      <c r="F4" s="57"/>
      <c r="G4" s="57"/>
      <c r="H4" s="57"/>
      <c r="I4" s="58"/>
      <c r="L4" s="6"/>
    </row>
    <row r="5" spans="1:12" x14ac:dyDescent="0.25">
      <c r="L5" s="6"/>
    </row>
    <row r="8" spans="1:12" x14ac:dyDescent="0.25">
      <c r="A8" s="32" t="s">
        <v>108</v>
      </c>
      <c r="B8" s="33"/>
      <c r="C8" s="33"/>
      <c r="D8" s="33"/>
      <c r="E8" s="40"/>
      <c r="G8" s="13" t="s">
        <v>124</v>
      </c>
    </row>
    <row r="9" spans="1:12" x14ac:dyDescent="0.25">
      <c r="A9" s="32" t="s">
        <v>1</v>
      </c>
      <c r="B9" s="32" t="s">
        <v>0</v>
      </c>
      <c r="C9" s="32" t="s">
        <v>2</v>
      </c>
      <c r="D9" s="32" t="s">
        <v>22</v>
      </c>
      <c r="E9" s="40" t="s">
        <v>19</v>
      </c>
    </row>
    <row r="10" spans="1:12" x14ac:dyDescent="0.25">
      <c r="A10" s="35" t="s">
        <v>6</v>
      </c>
      <c r="B10" s="35" t="s">
        <v>10</v>
      </c>
      <c r="C10" s="33"/>
      <c r="D10" s="33"/>
      <c r="E10" s="75">
        <v>2</v>
      </c>
    </row>
    <row r="11" spans="1:12" x14ac:dyDescent="0.25">
      <c r="A11" s="35" t="s">
        <v>103</v>
      </c>
      <c r="B11" s="33"/>
      <c r="C11" s="33"/>
      <c r="D11" s="33"/>
      <c r="E11" s="75">
        <v>2</v>
      </c>
    </row>
    <row r="12" spans="1:12" x14ac:dyDescent="0.25">
      <c r="A12" s="35" t="s">
        <v>5</v>
      </c>
      <c r="B12" s="35" t="s">
        <v>12</v>
      </c>
      <c r="C12" s="35" t="s">
        <v>16</v>
      </c>
      <c r="D12" s="42">
        <v>38018</v>
      </c>
      <c r="E12" s="75">
        <v>1</v>
      </c>
    </row>
    <row r="13" spans="1:12" x14ac:dyDescent="0.25">
      <c r="A13" s="43"/>
      <c r="B13" s="43"/>
      <c r="C13" s="35" t="s">
        <v>15</v>
      </c>
      <c r="D13" s="42">
        <v>37742</v>
      </c>
      <c r="E13" s="75">
        <v>1</v>
      </c>
    </row>
    <row r="14" spans="1:12" x14ac:dyDescent="0.25">
      <c r="A14" s="43"/>
      <c r="B14" s="35" t="s">
        <v>9</v>
      </c>
      <c r="C14" s="33"/>
      <c r="D14" s="33"/>
      <c r="E14" s="75">
        <v>1</v>
      </c>
    </row>
    <row r="15" spans="1:12" x14ac:dyDescent="0.25">
      <c r="A15" s="35" t="s">
        <v>104</v>
      </c>
      <c r="B15" s="33"/>
      <c r="C15" s="33"/>
      <c r="D15" s="33"/>
      <c r="E15" s="75">
        <v>3</v>
      </c>
    </row>
    <row r="16" spans="1:12" x14ac:dyDescent="0.25">
      <c r="A16" s="35" t="s">
        <v>8</v>
      </c>
      <c r="B16" s="35" t="s">
        <v>10</v>
      </c>
      <c r="C16" s="33"/>
      <c r="D16" s="33"/>
      <c r="E16" s="75">
        <v>1</v>
      </c>
    </row>
    <row r="17" spans="1:5" x14ac:dyDescent="0.25">
      <c r="A17" s="43"/>
      <c r="B17" s="35" t="s">
        <v>14</v>
      </c>
      <c r="C17" s="33"/>
      <c r="D17" s="33"/>
      <c r="E17" s="75">
        <v>1</v>
      </c>
    </row>
    <row r="18" spans="1:5" x14ac:dyDescent="0.25">
      <c r="A18" s="43"/>
      <c r="B18" s="35" t="s">
        <v>13</v>
      </c>
      <c r="C18" s="33"/>
      <c r="D18" s="33"/>
      <c r="E18" s="75">
        <v>1</v>
      </c>
    </row>
    <row r="19" spans="1:5" x14ac:dyDescent="0.25">
      <c r="A19" s="43"/>
      <c r="B19" s="35" t="s">
        <v>9</v>
      </c>
      <c r="C19" s="33"/>
      <c r="D19" s="33"/>
      <c r="E19" s="75">
        <v>1</v>
      </c>
    </row>
    <row r="20" spans="1:5" x14ac:dyDescent="0.25">
      <c r="A20" s="35" t="s">
        <v>105</v>
      </c>
      <c r="B20" s="33"/>
      <c r="C20" s="33"/>
      <c r="D20" s="33"/>
      <c r="E20" s="75">
        <v>4</v>
      </c>
    </row>
    <row r="21" spans="1:5" x14ac:dyDescent="0.25">
      <c r="A21" s="35" t="s">
        <v>7</v>
      </c>
      <c r="B21" s="35" t="s">
        <v>10</v>
      </c>
      <c r="C21" s="33"/>
      <c r="D21" s="33"/>
      <c r="E21" s="75">
        <v>1</v>
      </c>
    </row>
    <row r="22" spans="1:5" x14ac:dyDescent="0.25">
      <c r="A22" s="43"/>
      <c r="B22" s="35" t="s">
        <v>13</v>
      </c>
      <c r="C22" s="33"/>
      <c r="D22" s="33"/>
      <c r="E22" s="75">
        <v>1</v>
      </c>
    </row>
    <row r="23" spans="1:5" x14ac:dyDescent="0.25">
      <c r="A23" s="35" t="s">
        <v>106</v>
      </c>
      <c r="B23" s="33"/>
      <c r="C23" s="33"/>
      <c r="D23" s="33"/>
      <c r="E23" s="75">
        <v>2</v>
      </c>
    </row>
    <row r="24" spans="1:5" x14ac:dyDescent="0.25">
      <c r="A24" s="35" t="s">
        <v>72</v>
      </c>
      <c r="B24" s="35" t="s">
        <v>10</v>
      </c>
      <c r="C24" s="33"/>
      <c r="D24" s="33"/>
      <c r="E24" s="75">
        <v>1</v>
      </c>
    </row>
    <row r="25" spans="1:5" x14ac:dyDescent="0.25">
      <c r="A25" s="43"/>
      <c r="B25" s="35" t="s">
        <v>13</v>
      </c>
      <c r="C25" s="33"/>
      <c r="D25" s="33"/>
      <c r="E25" s="75">
        <v>1</v>
      </c>
    </row>
    <row r="26" spans="1:5" x14ac:dyDescent="0.25">
      <c r="A26" s="35" t="s">
        <v>107</v>
      </c>
      <c r="B26" s="33"/>
      <c r="C26" s="33"/>
      <c r="D26" s="33"/>
      <c r="E26" s="75">
        <v>2</v>
      </c>
    </row>
    <row r="27" spans="1:5" x14ac:dyDescent="0.25">
      <c r="A27" s="39" t="s">
        <v>43</v>
      </c>
      <c r="B27" s="44"/>
      <c r="C27" s="44"/>
      <c r="D27" s="44"/>
      <c r="E27" s="77">
        <v>13</v>
      </c>
    </row>
    <row r="29" spans="1:5" x14ac:dyDescent="0.25">
      <c r="A29" s="15" t="s">
        <v>46</v>
      </c>
    </row>
    <row r="30" spans="1:5" x14ac:dyDescent="0.25">
      <c r="A30" s="15" t="s">
        <v>47</v>
      </c>
    </row>
  </sheetData>
  <dataConsolidate function="count" link="1">
    <dataRefs count="1">
      <dataRef ref="B3:B12" sheet="Vendeurs_Clients_Solution"/>
    </dataRefs>
  </dataConsolidate>
  <phoneticPr fontId="0" type="noConversion"/>
  <hyperlinks>
    <hyperlink ref="L1" location="Sommaire!A1" display="Retour" xr:uid="{00000000-0004-0000-0900-000000000000}"/>
  </hyperlinks>
  <pageMargins left="0.78740157499999996" right="0.78740157499999996" top="0.984251969" bottom="0.984251969" header="0.4921259845" footer="0.492125984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4"/>
  <sheetViews>
    <sheetView workbookViewId="0">
      <selection sqref="A1:I4"/>
    </sheetView>
  </sheetViews>
  <sheetFormatPr baseColWidth="10" defaultColWidth="11.44140625" defaultRowHeight="13.2" x14ac:dyDescent="0.25"/>
  <cols>
    <col min="1" max="1" width="15.33203125" customWidth="1"/>
    <col min="2" max="2" width="11.88671875" customWidth="1"/>
    <col min="3" max="3" width="13.44140625" customWidth="1"/>
    <col min="4" max="4" width="9.6640625" customWidth="1"/>
    <col min="5" max="5" width="11" customWidth="1"/>
    <col min="6" max="6" width="7.44140625" bestFit="1" customWidth="1"/>
    <col min="7" max="7" width="7.44140625" customWidth="1"/>
    <col min="8" max="8" width="12.33203125" customWidth="1"/>
    <col min="9" max="12" width="8.109375" customWidth="1"/>
    <col min="13" max="13" width="6.44140625" customWidth="1"/>
    <col min="14" max="14" width="14.44140625" customWidth="1"/>
    <col min="15" max="15" width="5" customWidth="1"/>
  </cols>
  <sheetData>
    <row r="1" spans="1:12" ht="18" x14ac:dyDescent="0.35">
      <c r="A1" s="79"/>
      <c r="B1" s="78"/>
      <c r="C1" s="78"/>
      <c r="D1" s="78"/>
      <c r="E1" s="80"/>
      <c r="F1" s="78"/>
      <c r="G1" s="78"/>
      <c r="H1" s="78"/>
      <c r="I1" s="55"/>
      <c r="L1" s="6" t="s">
        <v>29</v>
      </c>
    </row>
    <row r="2" spans="1:12" ht="18" x14ac:dyDescent="0.35">
      <c r="A2" s="79" t="s">
        <v>27</v>
      </c>
      <c r="B2" s="78"/>
      <c r="C2" s="78"/>
      <c r="D2" s="78"/>
      <c r="E2" s="80"/>
      <c r="F2" s="78"/>
      <c r="G2" s="78"/>
      <c r="H2" s="78"/>
      <c r="I2" s="55"/>
    </row>
    <row r="3" spans="1:12" ht="18" x14ac:dyDescent="0.35">
      <c r="A3" s="81" t="s">
        <v>90</v>
      </c>
      <c r="B3" s="78"/>
      <c r="C3" s="78"/>
      <c r="D3" s="78"/>
      <c r="E3" s="80"/>
      <c r="F3" s="78"/>
      <c r="G3" s="78"/>
      <c r="H3" s="78"/>
      <c r="I3" s="55"/>
    </row>
    <row r="4" spans="1:12" ht="13.8" thickBot="1" x14ac:dyDescent="0.3">
      <c r="A4" s="56"/>
      <c r="B4" s="57"/>
      <c r="C4" s="57"/>
      <c r="D4" s="57"/>
      <c r="E4" s="57"/>
      <c r="F4" s="57"/>
      <c r="G4" s="57"/>
      <c r="H4" s="57"/>
      <c r="I4" s="58"/>
    </row>
  </sheetData>
  <hyperlinks>
    <hyperlink ref="L1" location="Sommaire!A1" display="Retour" xr:uid="{00000000-0004-0000-0A00-000000000000}"/>
  </hyperlinks>
  <pageMargins left="0.78740157499999996" right="0.78740157499999996" top="0.984251969" bottom="0.984251969" header="0.4921259845" footer="0.492125984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36"/>
  <sheetViews>
    <sheetView workbookViewId="0">
      <selection activeCell="L1" sqref="L1"/>
    </sheetView>
  </sheetViews>
  <sheetFormatPr baseColWidth="10" defaultColWidth="11.44140625" defaultRowHeight="13.2" x14ac:dyDescent="0.25"/>
  <cols>
    <col min="1" max="1" width="16.44140625" customWidth="1"/>
    <col min="2" max="2" width="16.5546875" customWidth="1"/>
    <col min="3" max="3" width="13.6640625" customWidth="1"/>
    <col min="4" max="4" width="10.33203125" customWidth="1"/>
    <col min="5" max="5" width="6.5546875" customWidth="1"/>
    <col min="6" max="6" width="6.33203125" bestFit="1" customWidth="1"/>
    <col min="7" max="7" width="9.6640625" bestFit="1" customWidth="1"/>
    <col min="8" max="8" width="13.6640625" bestFit="1" customWidth="1"/>
    <col min="9" max="9" width="21.5546875" bestFit="1" customWidth="1"/>
    <col min="10" max="12" width="8.109375" customWidth="1"/>
    <col min="13" max="13" width="6.44140625" customWidth="1"/>
    <col min="14" max="14" width="14.44140625" customWidth="1"/>
    <col min="15" max="15" width="5" customWidth="1"/>
  </cols>
  <sheetData>
    <row r="1" spans="1:12" ht="18" x14ac:dyDescent="0.35">
      <c r="A1" s="79"/>
      <c r="B1" s="78"/>
      <c r="C1" s="78"/>
      <c r="D1" s="78"/>
      <c r="E1" s="80"/>
      <c r="F1" s="78"/>
      <c r="G1" s="78"/>
      <c r="H1" s="78"/>
      <c r="I1" s="55"/>
      <c r="L1" s="6" t="s">
        <v>29</v>
      </c>
    </row>
    <row r="2" spans="1:12" ht="18" x14ac:dyDescent="0.35">
      <c r="A2" s="79" t="s">
        <v>27</v>
      </c>
      <c r="B2" s="78"/>
      <c r="C2" s="78"/>
      <c r="D2" s="78"/>
      <c r="E2" s="80"/>
      <c r="F2" s="78"/>
      <c r="G2" s="78"/>
      <c r="H2" s="78"/>
      <c r="I2" s="55"/>
    </row>
    <row r="3" spans="1:12" ht="18" x14ac:dyDescent="0.35">
      <c r="A3" s="81" t="s">
        <v>125</v>
      </c>
      <c r="B3" s="78"/>
      <c r="C3" s="78"/>
      <c r="D3" s="78"/>
      <c r="E3" s="80"/>
      <c r="F3" s="78"/>
      <c r="G3" s="78"/>
      <c r="H3" s="78"/>
      <c r="I3" s="55"/>
    </row>
    <row r="4" spans="1:12" ht="18" x14ac:dyDescent="0.35">
      <c r="A4" s="81" t="s">
        <v>126</v>
      </c>
      <c r="B4" s="78"/>
      <c r="C4" s="78"/>
      <c r="D4" s="78"/>
      <c r="E4" s="80"/>
      <c r="F4" s="78"/>
      <c r="G4" s="78"/>
      <c r="H4" s="78"/>
      <c r="I4" s="55"/>
    </row>
    <row r="5" spans="1:12" ht="18" x14ac:dyDescent="0.35">
      <c r="A5" s="84" t="s">
        <v>127</v>
      </c>
      <c r="B5" s="78"/>
      <c r="C5" s="78"/>
      <c r="D5" s="78"/>
      <c r="E5" s="80"/>
      <c r="F5" s="78"/>
      <c r="G5" s="78"/>
      <c r="H5" s="78"/>
      <c r="I5" s="55"/>
    </row>
    <row r="6" spans="1:12" ht="13.8" thickBot="1" x14ac:dyDescent="0.3">
      <c r="A6" s="56"/>
      <c r="B6" s="57"/>
      <c r="C6" s="57"/>
      <c r="D6" s="57"/>
      <c r="E6" s="57"/>
      <c r="F6" s="57"/>
      <c r="G6" s="57"/>
      <c r="H6" s="57"/>
      <c r="I6" s="58"/>
    </row>
    <row r="13" spans="1:12" x14ac:dyDescent="0.25">
      <c r="A13" s="32" t="s">
        <v>74</v>
      </c>
      <c r="B13" s="33"/>
      <c r="C13" s="33"/>
      <c r="D13" s="33"/>
      <c r="E13" s="33"/>
      <c r="F13" s="33"/>
      <c r="G13" s="40"/>
    </row>
    <row r="14" spans="1:12" x14ac:dyDescent="0.25">
      <c r="A14" s="32" t="s">
        <v>1</v>
      </c>
      <c r="B14" s="32" t="s">
        <v>0</v>
      </c>
      <c r="C14" s="32" t="s">
        <v>22</v>
      </c>
      <c r="D14" s="32" t="s">
        <v>2</v>
      </c>
      <c r="E14" s="32" t="s">
        <v>3</v>
      </c>
      <c r="F14" s="32" t="s">
        <v>4</v>
      </c>
      <c r="G14" s="40" t="s">
        <v>19</v>
      </c>
    </row>
    <row r="15" spans="1:12" x14ac:dyDescent="0.25">
      <c r="A15" s="35" t="s">
        <v>6</v>
      </c>
      <c r="B15" s="35" t="s">
        <v>10</v>
      </c>
      <c r="C15" s="42">
        <v>40811</v>
      </c>
      <c r="D15" s="35" t="s">
        <v>15</v>
      </c>
      <c r="E15" s="35">
        <v>10</v>
      </c>
      <c r="F15" s="35">
        <v>68</v>
      </c>
      <c r="G15" s="47">
        <v>680</v>
      </c>
    </row>
    <row r="16" spans="1:12" x14ac:dyDescent="0.25">
      <c r="A16" s="43"/>
      <c r="B16" s="43"/>
      <c r="C16" s="43"/>
      <c r="D16" s="35" t="s">
        <v>18</v>
      </c>
      <c r="E16" s="35">
        <v>10</v>
      </c>
      <c r="F16" s="35">
        <v>11</v>
      </c>
      <c r="G16" s="47">
        <v>110</v>
      </c>
    </row>
    <row r="17" spans="1:10" x14ac:dyDescent="0.25">
      <c r="A17" s="35" t="s">
        <v>103</v>
      </c>
      <c r="B17" s="33"/>
      <c r="C17" s="33"/>
      <c r="D17" s="33"/>
      <c r="E17" s="33"/>
      <c r="F17" s="33"/>
      <c r="G17" s="47">
        <v>1580</v>
      </c>
    </row>
    <row r="18" spans="1:10" x14ac:dyDescent="0.25">
      <c r="A18" s="35" t="s">
        <v>5</v>
      </c>
      <c r="B18" s="35" t="s">
        <v>12</v>
      </c>
      <c r="C18" s="42">
        <v>37742</v>
      </c>
      <c r="D18" s="35" t="s">
        <v>15</v>
      </c>
      <c r="E18" s="35">
        <v>8</v>
      </c>
      <c r="F18" s="35">
        <v>68</v>
      </c>
      <c r="G18" s="47">
        <v>544</v>
      </c>
    </row>
    <row r="19" spans="1:10" x14ac:dyDescent="0.25">
      <c r="A19" s="43"/>
      <c r="B19" s="43"/>
      <c r="C19" s="42">
        <v>38018</v>
      </c>
      <c r="D19" s="35" t="s">
        <v>16</v>
      </c>
      <c r="E19" s="35">
        <v>10</v>
      </c>
      <c r="F19" s="35">
        <v>13</v>
      </c>
      <c r="G19" s="47">
        <v>130</v>
      </c>
      <c r="I19" s="13" t="s">
        <v>51</v>
      </c>
      <c r="J19">
        <f>GETPIVOTDATA("Total",$A$13,"Vendeurs","Dave","Clients","Bjorn Borg","Produits","Raquettes","Prix",68,"Quantité",8,"Date",DATE(2003,5,1))+GETPIVOTDATA("Total",$A$13,"Vendeurs","Dave","Clients","Bjorn Borg","Produits","Cédés","Prix",13,"Quantité",10,"Date",DATE(2004,2,1))+GETPIVOTDATA("Total",$A$13,"Vendeurs","Dave","Clients","Pete Sampras","Produits","Bédés","Prix",8,"Quantité",5,"Date",DATE(2003,8,3))</f>
        <v>714</v>
      </c>
    </row>
    <row r="20" spans="1:10" x14ac:dyDescent="0.25">
      <c r="A20" s="43"/>
      <c r="B20" s="35" t="s">
        <v>9</v>
      </c>
      <c r="C20" s="42">
        <v>37836</v>
      </c>
      <c r="D20" s="35" t="s">
        <v>17</v>
      </c>
      <c r="E20" s="35">
        <v>5</v>
      </c>
      <c r="F20" s="35">
        <v>8</v>
      </c>
      <c r="G20" s="47">
        <v>40</v>
      </c>
    </row>
    <row r="21" spans="1:10" x14ac:dyDescent="0.25">
      <c r="A21" s="35" t="s">
        <v>104</v>
      </c>
      <c r="B21" s="33"/>
      <c r="C21" s="33"/>
      <c r="D21" s="33"/>
      <c r="E21" s="33"/>
      <c r="F21" s="33"/>
      <c r="G21" s="47">
        <v>2047</v>
      </c>
      <c r="I21" s="13" t="s">
        <v>50</v>
      </c>
      <c r="J21">
        <f>(8+5+10)*(68+8+13)</f>
        <v>2047</v>
      </c>
    </row>
    <row r="22" spans="1:10" x14ac:dyDescent="0.25">
      <c r="A22" s="35" t="s">
        <v>8</v>
      </c>
      <c r="B22" s="35" t="s">
        <v>10</v>
      </c>
      <c r="C22" s="42">
        <v>40811</v>
      </c>
      <c r="D22" s="35" t="s">
        <v>16</v>
      </c>
      <c r="E22" s="35">
        <v>20</v>
      </c>
      <c r="F22" s="35">
        <v>13</v>
      </c>
      <c r="G22" s="47">
        <v>260</v>
      </c>
    </row>
    <row r="23" spans="1:10" x14ac:dyDescent="0.25">
      <c r="A23" s="43"/>
      <c r="B23" s="35" t="s">
        <v>14</v>
      </c>
      <c r="C23" s="42">
        <v>37904</v>
      </c>
      <c r="D23" s="35" t="s">
        <v>16</v>
      </c>
      <c r="E23" s="35">
        <v>3</v>
      </c>
      <c r="F23" s="35">
        <v>13</v>
      </c>
      <c r="G23" s="47">
        <v>39</v>
      </c>
    </row>
    <row r="24" spans="1:10" x14ac:dyDescent="0.25">
      <c r="A24" s="43"/>
      <c r="B24" s="35" t="s">
        <v>13</v>
      </c>
      <c r="C24" s="42">
        <v>38032</v>
      </c>
      <c r="D24" s="35" t="s">
        <v>17</v>
      </c>
      <c r="E24" s="35">
        <v>1</v>
      </c>
      <c r="F24" s="35">
        <v>8</v>
      </c>
      <c r="G24" s="47">
        <v>8</v>
      </c>
    </row>
    <row r="25" spans="1:10" x14ac:dyDescent="0.25">
      <c r="A25" s="43"/>
      <c r="B25" s="35" t="s">
        <v>9</v>
      </c>
      <c r="C25" s="42">
        <v>37941</v>
      </c>
      <c r="D25" s="35" t="s">
        <v>15</v>
      </c>
      <c r="E25" s="35">
        <v>22</v>
      </c>
      <c r="F25" s="35">
        <v>68</v>
      </c>
      <c r="G25" s="47">
        <v>1496</v>
      </c>
    </row>
    <row r="26" spans="1:10" x14ac:dyDescent="0.25">
      <c r="A26" s="35" t="s">
        <v>105</v>
      </c>
      <c r="B26" s="33"/>
      <c r="C26" s="33"/>
      <c r="D26" s="33"/>
      <c r="E26" s="33"/>
      <c r="F26" s="33"/>
      <c r="G26" s="47">
        <v>4692</v>
      </c>
    </row>
    <row r="27" spans="1:10" x14ac:dyDescent="0.25">
      <c r="A27" s="35" t="s">
        <v>7</v>
      </c>
      <c r="B27" s="35" t="s">
        <v>10</v>
      </c>
      <c r="C27" s="42">
        <v>37683</v>
      </c>
      <c r="D27" s="35" t="s">
        <v>15</v>
      </c>
      <c r="E27" s="35">
        <v>2</v>
      </c>
      <c r="F27" s="35">
        <v>68</v>
      </c>
      <c r="G27" s="47">
        <v>136</v>
      </c>
    </row>
    <row r="28" spans="1:10" x14ac:dyDescent="0.25">
      <c r="A28" s="43"/>
      <c r="B28" s="35" t="s">
        <v>13</v>
      </c>
      <c r="C28" s="42">
        <v>37812</v>
      </c>
      <c r="D28" s="35" t="s">
        <v>15</v>
      </c>
      <c r="E28" s="35">
        <v>25</v>
      </c>
      <c r="F28" s="35">
        <v>68</v>
      </c>
      <c r="G28" s="47">
        <v>1700</v>
      </c>
    </row>
    <row r="29" spans="1:10" x14ac:dyDescent="0.25">
      <c r="A29" s="35" t="s">
        <v>106</v>
      </c>
      <c r="B29" s="33"/>
      <c r="C29" s="33"/>
      <c r="D29" s="33"/>
      <c r="E29" s="33"/>
      <c r="F29" s="33"/>
      <c r="G29" s="47">
        <v>3672</v>
      </c>
    </row>
    <row r="30" spans="1:10" x14ac:dyDescent="0.25">
      <c r="A30" s="35" t="s">
        <v>72</v>
      </c>
      <c r="B30" s="35" t="s">
        <v>10</v>
      </c>
      <c r="C30" s="42">
        <v>37755</v>
      </c>
      <c r="D30" s="35" t="s">
        <v>18</v>
      </c>
      <c r="E30" s="35">
        <v>11</v>
      </c>
      <c r="F30" s="35">
        <v>11</v>
      </c>
      <c r="G30" s="47">
        <v>121</v>
      </c>
    </row>
    <row r="31" spans="1:10" x14ac:dyDescent="0.25">
      <c r="A31" s="43"/>
      <c r="B31" s="35" t="s">
        <v>13</v>
      </c>
      <c r="C31" s="42">
        <v>37797</v>
      </c>
      <c r="D31" s="35" t="s">
        <v>17</v>
      </c>
      <c r="E31" s="35">
        <v>4</v>
      </c>
      <c r="F31" s="35">
        <v>8</v>
      </c>
      <c r="G31" s="47">
        <v>32</v>
      </c>
    </row>
    <row r="32" spans="1:10" x14ac:dyDescent="0.25">
      <c r="A32" s="39" t="s">
        <v>107</v>
      </c>
      <c r="B32" s="44"/>
      <c r="C32" s="44"/>
      <c r="D32" s="44"/>
      <c r="E32" s="44"/>
      <c r="F32" s="44"/>
      <c r="G32" s="48">
        <v>285</v>
      </c>
    </row>
    <row r="36" spans="1:1" x14ac:dyDescent="0.25">
      <c r="A36" s="13" t="s">
        <v>49</v>
      </c>
    </row>
  </sheetData>
  <phoneticPr fontId="0" type="noConversion"/>
  <hyperlinks>
    <hyperlink ref="L1" location="Sommaire!A1" display="Retour" xr:uid="{00000000-0004-0000-0B00-000000000000}"/>
  </hyperlinks>
  <pageMargins left="0.78740157499999996" right="0.78740157499999996" top="0.984251969" bottom="0.984251969" header="0.4921259845" footer="0.492125984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1940B-AA11-4D11-B3F2-C4393F74223C}">
  <dimension ref="A1:L23"/>
  <sheetViews>
    <sheetView workbookViewId="0">
      <selection activeCell="L1" sqref="L1"/>
    </sheetView>
  </sheetViews>
  <sheetFormatPr baseColWidth="10" defaultColWidth="8.88671875" defaultRowHeight="13.2" x14ac:dyDescent="0.25"/>
  <cols>
    <col min="3" max="3" width="20" bestFit="1" customWidth="1"/>
    <col min="4" max="4" width="17.109375" bestFit="1" customWidth="1"/>
    <col min="5" max="5" width="15.5546875" customWidth="1"/>
    <col min="6" max="6" width="12" bestFit="1" customWidth="1"/>
    <col min="7" max="7" width="11" bestFit="1" customWidth="1"/>
    <col min="8" max="8" width="6.6640625" bestFit="1" customWidth="1"/>
    <col min="9" max="9" width="5.33203125" bestFit="1" customWidth="1"/>
  </cols>
  <sheetData>
    <row r="1" spans="1:12" ht="18" x14ac:dyDescent="0.35">
      <c r="A1" s="79"/>
      <c r="B1" s="78"/>
      <c r="C1" s="78"/>
      <c r="D1" s="78"/>
      <c r="E1" s="80"/>
      <c r="F1" s="78"/>
      <c r="G1" s="78"/>
      <c r="H1" s="78"/>
      <c r="I1" s="55"/>
      <c r="L1" s="6" t="s">
        <v>29</v>
      </c>
    </row>
    <row r="2" spans="1:12" ht="18" x14ac:dyDescent="0.35">
      <c r="A2" s="79" t="s">
        <v>76</v>
      </c>
      <c r="B2" s="78"/>
      <c r="C2" s="78"/>
      <c r="D2" s="78"/>
      <c r="E2" s="80"/>
      <c r="F2" s="78"/>
      <c r="G2" s="78"/>
      <c r="H2" s="78"/>
      <c r="I2" s="55"/>
    </row>
    <row r="3" spans="1:12" ht="18" x14ac:dyDescent="0.35">
      <c r="A3" s="81"/>
      <c r="B3" s="78"/>
      <c r="C3" s="78"/>
      <c r="D3" s="78"/>
      <c r="E3" s="80"/>
      <c r="F3" s="78"/>
      <c r="G3" s="78"/>
      <c r="H3" s="78"/>
      <c r="I3" s="55"/>
    </row>
    <row r="4" spans="1:12" ht="13.8" thickBot="1" x14ac:dyDescent="0.3">
      <c r="A4" s="56"/>
      <c r="B4" s="57"/>
      <c r="C4" s="57"/>
      <c r="D4" s="57"/>
      <c r="E4" s="57"/>
      <c r="F4" s="57"/>
      <c r="G4" s="57"/>
      <c r="H4" s="57"/>
      <c r="I4" s="58"/>
    </row>
    <row r="6" spans="1:12" x14ac:dyDescent="0.25">
      <c r="C6" s="18" t="s">
        <v>75</v>
      </c>
    </row>
    <row r="7" spans="1:12" x14ac:dyDescent="0.25">
      <c r="C7" s="18" t="s">
        <v>1</v>
      </c>
      <c r="D7" s="18" t="s">
        <v>0</v>
      </c>
      <c r="E7" s="18" t="s">
        <v>22</v>
      </c>
      <c r="F7" s="18" t="s">
        <v>2</v>
      </c>
      <c r="G7" s="18" t="s">
        <v>3</v>
      </c>
      <c r="H7" s="18" t="s">
        <v>4</v>
      </c>
      <c r="I7" t="s">
        <v>19</v>
      </c>
    </row>
    <row r="8" spans="1:12" x14ac:dyDescent="0.25">
      <c r="C8" t="s">
        <v>6</v>
      </c>
      <c r="D8" t="s">
        <v>10</v>
      </c>
      <c r="E8" s="14">
        <v>40811</v>
      </c>
      <c r="F8" t="s">
        <v>15</v>
      </c>
      <c r="G8">
        <v>10</v>
      </c>
      <c r="H8">
        <v>68</v>
      </c>
      <c r="I8">
        <v>680</v>
      </c>
    </row>
    <row r="9" spans="1:12" x14ac:dyDescent="0.25">
      <c r="F9" t="s">
        <v>18</v>
      </c>
      <c r="G9">
        <v>10</v>
      </c>
      <c r="H9">
        <v>11</v>
      </c>
      <c r="I9">
        <v>110</v>
      </c>
    </row>
    <row r="10" spans="1:12" x14ac:dyDescent="0.25">
      <c r="C10" t="s">
        <v>5</v>
      </c>
      <c r="D10" t="s">
        <v>12</v>
      </c>
      <c r="E10" s="14">
        <v>37742</v>
      </c>
      <c r="F10" t="s">
        <v>15</v>
      </c>
      <c r="G10">
        <v>8</v>
      </c>
      <c r="H10">
        <v>68</v>
      </c>
      <c r="I10">
        <v>544</v>
      </c>
    </row>
    <row r="11" spans="1:12" x14ac:dyDescent="0.25">
      <c r="E11" s="14">
        <v>38018</v>
      </c>
      <c r="F11" t="s">
        <v>16</v>
      </c>
      <c r="G11">
        <v>10</v>
      </c>
      <c r="H11">
        <v>13</v>
      </c>
      <c r="I11">
        <v>130</v>
      </c>
    </row>
    <row r="12" spans="1:12" x14ac:dyDescent="0.25">
      <c r="D12" t="s">
        <v>9</v>
      </c>
      <c r="E12" s="14">
        <v>37836</v>
      </c>
      <c r="F12" t="s">
        <v>17</v>
      </c>
      <c r="G12">
        <v>5</v>
      </c>
      <c r="H12">
        <v>8</v>
      </c>
      <c r="I12">
        <v>40</v>
      </c>
    </row>
    <row r="13" spans="1:12" x14ac:dyDescent="0.25">
      <c r="C13" t="s">
        <v>72</v>
      </c>
      <c r="D13" t="s">
        <v>10</v>
      </c>
      <c r="E13" s="14">
        <v>37755</v>
      </c>
      <c r="F13" t="s">
        <v>18</v>
      </c>
      <c r="G13">
        <v>11</v>
      </c>
      <c r="H13">
        <v>11</v>
      </c>
      <c r="I13">
        <v>121</v>
      </c>
    </row>
    <row r="14" spans="1:12" x14ac:dyDescent="0.25">
      <c r="D14" t="s">
        <v>13</v>
      </c>
      <c r="E14" s="14">
        <v>37797</v>
      </c>
      <c r="F14" t="s">
        <v>17</v>
      </c>
      <c r="G14">
        <v>4</v>
      </c>
      <c r="H14">
        <v>8</v>
      </c>
      <c r="I14">
        <v>32</v>
      </c>
    </row>
    <row r="15" spans="1:12" x14ac:dyDescent="0.25">
      <c r="C15" t="s">
        <v>8</v>
      </c>
      <c r="D15" t="s">
        <v>10</v>
      </c>
      <c r="E15" s="14">
        <v>40811</v>
      </c>
      <c r="F15" t="s">
        <v>16</v>
      </c>
      <c r="G15">
        <v>20</v>
      </c>
      <c r="H15">
        <v>13</v>
      </c>
      <c r="I15">
        <v>260</v>
      </c>
    </row>
    <row r="16" spans="1:12" x14ac:dyDescent="0.25">
      <c r="D16" t="s">
        <v>14</v>
      </c>
      <c r="E16" s="14">
        <v>37904</v>
      </c>
      <c r="F16" t="s">
        <v>16</v>
      </c>
      <c r="G16">
        <v>3</v>
      </c>
      <c r="H16">
        <v>13</v>
      </c>
      <c r="I16">
        <v>39</v>
      </c>
    </row>
    <row r="17" spans="3:9" x14ac:dyDescent="0.25">
      <c r="D17" t="s">
        <v>13</v>
      </c>
      <c r="E17" s="14">
        <v>38032</v>
      </c>
      <c r="F17" t="s">
        <v>17</v>
      </c>
      <c r="G17">
        <v>1</v>
      </c>
      <c r="H17">
        <v>8</v>
      </c>
      <c r="I17">
        <v>8</v>
      </c>
    </row>
    <row r="18" spans="3:9" x14ac:dyDescent="0.25">
      <c r="D18" t="s">
        <v>9</v>
      </c>
      <c r="E18" s="14">
        <v>37941</v>
      </c>
      <c r="F18" t="s">
        <v>15</v>
      </c>
      <c r="G18">
        <v>22</v>
      </c>
      <c r="H18">
        <v>68</v>
      </c>
      <c r="I18">
        <v>1496</v>
      </c>
    </row>
    <row r="19" spans="3:9" x14ac:dyDescent="0.25">
      <c r="C19" t="s">
        <v>7</v>
      </c>
      <c r="D19" t="s">
        <v>10</v>
      </c>
      <c r="E19" s="14">
        <v>37683</v>
      </c>
      <c r="F19" t="s">
        <v>15</v>
      </c>
      <c r="G19">
        <v>2</v>
      </c>
      <c r="H19">
        <v>68</v>
      </c>
      <c r="I19">
        <v>136</v>
      </c>
    </row>
    <row r="20" spans="3:9" x14ac:dyDescent="0.25">
      <c r="D20" t="s">
        <v>13</v>
      </c>
      <c r="E20" s="14">
        <v>37812</v>
      </c>
      <c r="F20" t="s">
        <v>15</v>
      </c>
      <c r="G20">
        <v>25</v>
      </c>
      <c r="H20">
        <v>68</v>
      </c>
      <c r="I20">
        <v>1700</v>
      </c>
    </row>
    <row r="21" spans="3:9" x14ac:dyDescent="0.25">
      <c r="C21" t="s">
        <v>99</v>
      </c>
      <c r="D21" t="s">
        <v>99</v>
      </c>
      <c r="E21" t="s">
        <v>99</v>
      </c>
      <c r="F21" t="s">
        <v>99</v>
      </c>
      <c r="G21" t="s">
        <v>99</v>
      </c>
      <c r="I21">
        <v>0</v>
      </c>
    </row>
    <row r="22" spans="3:9" x14ac:dyDescent="0.25">
      <c r="H22" t="s">
        <v>99</v>
      </c>
    </row>
    <row r="23" spans="3:9" x14ac:dyDescent="0.25">
      <c r="C23" t="s">
        <v>43</v>
      </c>
      <c r="I23">
        <v>5296</v>
      </c>
    </row>
  </sheetData>
  <hyperlinks>
    <hyperlink ref="L1" location="Sommaire!A1" display="Retour" xr:uid="{E6141342-A682-45AF-846C-427382642D97}"/>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4D8FD-08EA-4B3E-83E1-4A8024A3D4A4}">
  <dimension ref="A1:L12"/>
  <sheetViews>
    <sheetView workbookViewId="0">
      <selection activeCell="J24" sqref="J24"/>
    </sheetView>
  </sheetViews>
  <sheetFormatPr baseColWidth="10" defaultColWidth="8.88671875" defaultRowHeight="13.2" x14ac:dyDescent="0.25"/>
  <cols>
    <col min="3" max="3" width="20" bestFit="1" customWidth="1"/>
    <col min="4" max="4" width="17.109375" bestFit="1" customWidth="1"/>
    <col min="5" max="5" width="16.5546875" customWidth="1"/>
    <col min="6" max="6" width="12" bestFit="1" customWidth="1"/>
    <col min="7" max="7" width="11" bestFit="1" customWidth="1"/>
    <col min="8" max="8" width="6.6640625" bestFit="1" customWidth="1"/>
    <col min="9" max="9" width="5.33203125" bestFit="1" customWidth="1"/>
  </cols>
  <sheetData>
    <row r="1" spans="1:12" ht="18" x14ac:dyDescent="0.35">
      <c r="A1" s="79"/>
      <c r="B1" s="78"/>
      <c r="C1" s="78"/>
      <c r="D1" s="78"/>
      <c r="E1" s="80"/>
      <c r="F1" s="78"/>
      <c r="G1" s="78"/>
      <c r="H1" s="78"/>
      <c r="I1" s="55"/>
      <c r="L1" s="6" t="s">
        <v>29</v>
      </c>
    </row>
    <row r="2" spans="1:12" ht="18" x14ac:dyDescent="0.35">
      <c r="A2" s="79" t="s">
        <v>76</v>
      </c>
      <c r="B2" s="78"/>
      <c r="C2" s="78"/>
      <c r="D2" s="78"/>
      <c r="E2" s="80"/>
      <c r="F2" s="78"/>
      <c r="G2" s="78"/>
      <c r="H2" s="78"/>
      <c r="I2" s="55"/>
    </row>
    <row r="3" spans="1:12" ht="18" x14ac:dyDescent="0.35">
      <c r="A3" s="81"/>
      <c r="B3" s="78"/>
      <c r="C3" s="78"/>
      <c r="D3" s="78"/>
      <c r="E3" s="80"/>
      <c r="F3" s="78"/>
      <c r="G3" s="78"/>
      <c r="H3" s="78"/>
      <c r="I3" s="55"/>
    </row>
    <row r="4" spans="1:12" ht="13.8" thickBot="1" x14ac:dyDescent="0.3">
      <c r="A4" s="56"/>
      <c r="B4" s="57"/>
      <c r="C4" s="57"/>
      <c r="D4" s="57"/>
      <c r="E4" s="57"/>
      <c r="F4" s="57"/>
      <c r="G4" s="57"/>
      <c r="H4" s="57"/>
      <c r="I4" s="58"/>
    </row>
    <row r="6" spans="1:12" x14ac:dyDescent="0.25">
      <c r="C6" s="18" t="s">
        <v>75</v>
      </c>
    </row>
    <row r="7" spans="1:12" x14ac:dyDescent="0.25">
      <c r="C7" s="18" t="s">
        <v>1</v>
      </c>
      <c r="D7" s="18" t="s">
        <v>0</v>
      </c>
      <c r="E7" s="18" t="s">
        <v>22</v>
      </c>
      <c r="F7" s="18" t="s">
        <v>2</v>
      </c>
      <c r="G7" s="18" t="s">
        <v>3</v>
      </c>
      <c r="H7" s="18" t="s">
        <v>4</v>
      </c>
      <c r="I7" t="s">
        <v>19</v>
      </c>
    </row>
    <row r="8" spans="1:12" x14ac:dyDescent="0.25">
      <c r="C8" t="s">
        <v>6</v>
      </c>
      <c r="D8" t="s">
        <v>10</v>
      </c>
      <c r="E8" s="14">
        <v>40811</v>
      </c>
      <c r="F8" t="s">
        <v>15</v>
      </c>
      <c r="G8">
        <v>10</v>
      </c>
      <c r="H8">
        <v>68</v>
      </c>
      <c r="I8">
        <v>680</v>
      </c>
    </row>
    <row r="9" spans="1:12" x14ac:dyDescent="0.25">
      <c r="F9" t="s">
        <v>18</v>
      </c>
      <c r="G9">
        <v>10</v>
      </c>
      <c r="H9">
        <v>11</v>
      </c>
      <c r="I9">
        <v>110</v>
      </c>
    </row>
    <row r="10" spans="1:12" x14ac:dyDescent="0.25">
      <c r="C10" t="s">
        <v>7</v>
      </c>
      <c r="D10" t="s">
        <v>10</v>
      </c>
      <c r="E10" s="14">
        <v>37683</v>
      </c>
      <c r="F10" t="s">
        <v>15</v>
      </c>
      <c r="G10">
        <v>2</v>
      </c>
      <c r="H10">
        <v>68</v>
      </c>
      <c r="I10">
        <v>136</v>
      </c>
    </row>
    <row r="11" spans="1:12" x14ac:dyDescent="0.25">
      <c r="D11" t="s">
        <v>13</v>
      </c>
      <c r="E11" s="14">
        <v>37812</v>
      </c>
      <c r="F11" t="s">
        <v>15</v>
      </c>
      <c r="G11">
        <v>25</v>
      </c>
      <c r="H11">
        <v>68</v>
      </c>
      <c r="I11">
        <v>1700</v>
      </c>
    </row>
    <row r="12" spans="1:12" x14ac:dyDescent="0.25">
      <c r="C12" t="s">
        <v>43</v>
      </c>
      <c r="I12">
        <v>2626</v>
      </c>
    </row>
  </sheetData>
  <hyperlinks>
    <hyperlink ref="L1" location="Sommaire!A1" display="Retour" xr:uid="{0DB8E09A-5BCE-4DFC-983D-721E6E06E2EF}"/>
  </hyperlinks>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66589-7E74-4418-83BA-247928F2AB3C}">
  <dimension ref="A1:L21"/>
  <sheetViews>
    <sheetView workbookViewId="0">
      <selection activeCell="L1" sqref="L1"/>
    </sheetView>
  </sheetViews>
  <sheetFormatPr baseColWidth="10" defaultColWidth="8.88671875" defaultRowHeight="13.2" x14ac:dyDescent="0.25"/>
  <cols>
    <col min="3" max="3" width="20" bestFit="1" customWidth="1"/>
    <col min="4" max="4" width="17.109375" bestFit="1" customWidth="1"/>
    <col min="5" max="5" width="14.109375" customWidth="1"/>
    <col min="6" max="6" width="12" bestFit="1" customWidth="1"/>
    <col min="7" max="7" width="11" bestFit="1" customWidth="1"/>
    <col min="8" max="8" width="10.33203125" customWidth="1"/>
    <col min="9" max="9" width="12.21875" customWidth="1"/>
  </cols>
  <sheetData>
    <row r="1" spans="1:12" ht="18" x14ac:dyDescent="0.35">
      <c r="A1" s="79"/>
      <c r="B1" s="78"/>
      <c r="C1" s="78"/>
      <c r="D1" s="78"/>
      <c r="E1" s="80"/>
      <c r="F1" s="78"/>
      <c r="G1" s="78"/>
      <c r="H1" s="78"/>
      <c r="I1" s="55"/>
      <c r="L1" s="6" t="s">
        <v>29</v>
      </c>
    </row>
    <row r="2" spans="1:12" ht="18" x14ac:dyDescent="0.35">
      <c r="A2" s="79" t="s">
        <v>77</v>
      </c>
      <c r="B2" s="78"/>
      <c r="C2" s="78"/>
      <c r="D2" s="78"/>
      <c r="E2" s="80"/>
      <c r="F2" s="78"/>
      <c r="G2" s="78"/>
      <c r="H2" s="78"/>
      <c r="I2" s="55"/>
    </row>
    <row r="3" spans="1:12" ht="18" x14ac:dyDescent="0.35">
      <c r="A3" s="81"/>
      <c r="B3" s="78"/>
      <c r="C3" s="78"/>
      <c r="D3" s="78"/>
      <c r="E3" s="80"/>
      <c r="F3" s="78"/>
      <c r="G3" s="78"/>
      <c r="H3" s="78"/>
      <c r="I3" s="55"/>
    </row>
    <row r="4" spans="1:12" ht="13.8" thickBot="1" x14ac:dyDescent="0.3">
      <c r="A4" s="56"/>
      <c r="B4" s="57"/>
      <c r="C4" s="57"/>
      <c r="D4" s="57"/>
      <c r="E4" s="57"/>
      <c r="F4" s="57"/>
      <c r="G4" s="57"/>
      <c r="H4" s="57"/>
      <c r="I4" s="58"/>
    </row>
    <row r="6" spans="1:12" x14ac:dyDescent="0.25">
      <c r="C6" s="18" t="s">
        <v>75</v>
      </c>
    </row>
    <row r="7" spans="1:12" x14ac:dyDescent="0.25">
      <c r="C7" s="18" t="s">
        <v>1</v>
      </c>
      <c r="D7" s="18" t="s">
        <v>0</v>
      </c>
      <c r="E7" s="18" t="s">
        <v>22</v>
      </c>
      <c r="F7" s="18" t="s">
        <v>2</v>
      </c>
      <c r="G7" s="18" t="s">
        <v>3</v>
      </c>
      <c r="H7" s="18" t="s">
        <v>4</v>
      </c>
      <c r="I7" t="s">
        <v>19</v>
      </c>
    </row>
    <row r="8" spans="1:12" x14ac:dyDescent="0.25">
      <c r="C8" t="s">
        <v>6</v>
      </c>
      <c r="D8" t="s">
        <v>10</v>
      </c>
      <c r="E8" s="14">
        <v>40811</v>
      </c>
      <c r="F8" t="s">
        <v>15</v>
      </c>
      <c r="G8">
        <v>10</v>
      </c>
      <c r="H8">
        <v>68</v>
      </c>
      <c r="I8">
        <v>680</v>
      </c>
    </row>
    <row r="9" spans="1:12" x14ac:dyDescent="0.25">
      <c r="F9" t="s">
        <v>18</v>
      </c>
      <c r="G9">
        <v>10</v>
      </c>
      <c r="H9">
        <v>11</v>
      </c>
      <c r="I9">
        <v>110</v>
      </c>
    </row>
    <row r="10" spans="1:12" x14ac:dyDescent="0.25">
      <c r="C10" t="s">
        <v>5</v>
      </c>
      <c r="D10" t="s">
        <v>12</v>
      </c>
      <c r="E10" s="14">
        <v>37742</v>
      </c>
      <c r="F10" t="s">
        <v>15</v>
      </c>
      <c r="G10">
        <v>8</v>
      </c>
      <c r="H10">
        <v>68</v>
      </c>
      <c r="I10">
        <v>544</v>
      </c>
    </row>
    <row r="11" spans="1:12" x14ac:dyDescent="0.25">
      <c r="E11" s="14">
        <v>38018</v>
      </c>
      <c r="F11" t="s">
        <v>16</v>
      </c>
      <c r="G11">
        <v>10</v>
      </c>
      <c r="H11">
        <v>13</v>
      </c>
      <c r="I11">
        <v>130</v>
      </c>
    </row>
    <row r="12" spans="1:12" x14ac:dyDescent="0.25">
      <c r="D12" t="s">
        <v>9</v>
      </c>
      <c r="E12" s="14">
        <v>37836</v>
      </c>
      <c r="F12" t="s">
        <v>17</v>
      </c>
      <c r="G12">
        <v>5</v>
      </c>
      <c r="H12">
        <v>8</v>
      </c>
      <c r="I12">
        <v>40</v>
      </c>
    </row>
    <row r="13" spans="1:12" x14ac:dyDescent="0.25">
      <c r="C13" t="s">
        <v>72</v>
      </c>
      <c r="D13" t="s">
        <v>10</v>
      </c>
      <c r="E13" s="14">
        <v>37755</v>
      </c>
      <c r="F13" t="s">
        <v>18</v>
      </c>
      <c r="G13">
        <v>11</v>
      </c>
      <c r="H13">
        <v>11</v>
      </c>
      <c r="I13">
        <v>121</v>
      </c>
    </row>
    <row r="14" spans="1:12" x14ac:dyDescent="0.25">
      <c r="D14" t="s">
        <v>13</v>
      </c>
      <c r="E14" s="14">
        <v>37797</v>
      </c>
      <c r="F14" t="s">
        <v>17</v>
      </c>
      <c r="G14">
        <v>4</v>
      </c>
      <c r="H14">
        <v>8</v>
      </c>
      <c r="I14">
        <v>32</v>
      </c>
    </row>
    <row r="15" spans="1:12" x14ac:dyDescent="0.25">
      <c r="C15" t="s">
        <v>8</v>
      </c>
      <c r="D15" t="s">
        <v>10</v>
      </c>
      <c r="E15" s="14">
        <v>40811</v>
      </c>
      <c r="F15" t="s">
        <v>16</v>
      </c>
      <c r="G15">
        <v>20</v>
      </c>
      <c r="H15">
        <v>13</v>
      </c>
      <c r="I15">
        <v>260</v>
      </c>
    </row>
    <row r="16" spans="1:12" x14ac:dyDescent="0.25">
      <c r="D16" t="s">
        <v>14</v>
      </c>
      <c r="E16" s="14">
        <v>37904</v>
      </c>
      <c r="F16" t="s">
        <v>16</v>
      </c>
      <c r="G16">
        <v>3</v>
      </c>
      <c r="H16">
        <v>13</v>
      </c>
      <c r="I16">
        <v>39</v>
      </c>
    </row>
    <row r="17" spans="3:9" x14ac:dyDescent="0.25">
      <c r="D17" t="s">
        <v>13</v>
      </c>
      <c r="E17" s="14">
        <v>38032</v>
      </c>
      <c r="F17" t="s">
        <v>17</v>
      </c>
      <c r="G17">
        <v>1</v>
      </c>
      <c r="H17">
        <v>8</v>
      </c>
      <c r="I17">
        <v>8</v>
      </c>
    </row>
    <row r="18" spans="3:9" x14ac:dyDescent="0.25">
      <c r="D18" t="s">
        <v>9</v>
      </c>
      <c r="E18" s="14">
        <v>37941</v>
      </c>
      <c r="F18" t="s">
        <v>15</v>
      </c>
      <c r="G18">
        <v>22</v>
      </c>
      <c r="H18">
        <v>68</v>
      </c>
      <c r="I18">
        <v>1496</v>
      </c>
    </row>
    <row r="19" spans="3:9" x14ac:dyDescent="0.25">
      <c r="C19" t="s">
        <v>7</v>
      </c>
      <c r="D19" t="s">
        <v>10</v>
      </c>
      <c r="E19" s="14">
        <v>37683</v>
      </c>
      <c r="F19" t="s">
        <v>15</v>
      </c>
      <c r="G19">
        <v>2</v>
      </c>
      <c r="H19">
        <v>68</v>
      </c>
      <c r="I19">
        <v>136</v>
      </c>
    </row>
    <row r="20" spans="3:9" x14ac:dyDescent="0.25">
      <c r="D20" t="s">
        <v>13</v>
      </c>
      <c r="E20" s="14">
        <v>37812</v>
      </c>
      <c r="F20" t="s">
        <v>15</v>
      </c>
      <c r="G20">
        <v>25</v>
      </c>
      <c r="H20">
        <v>68</v>
      </c>
      <c r="I20">
        <v>1700</v>
      </c>
    </row>
    <row r="21" spans="3:9" x14ac:dyDescent="0.25">
      <c r="C21" t="s">
        <v>43</v>
      </c>
      <c r="I21">
        <v>5296</v>
      </c>
    </row>
  </sheetData>
  <hyperlinks>
    <hyperlink ref="L1" location="Sommaire!A1" display="Retour" xr:uid="{2CDD1DDC-6CFF-4A11-B775-88D74653376B}"/>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16111-6F1A-4402-A7A3-C34C4516C932}">
  <dimension ref="A1:L22"/>
  <sheetViews>
    <sheetView workbookViewId="0">
      <selection sqref="A1:I4"/>
    </sheetView>
  </sheetViews>
  <sheetFormatPr baseColWidth="10" defaultColWidth="8.88671875" defaultRowHeight="13.2" x14ac:dyDescent="0.25"/>
  <cols>
    <col min="3" max="3" width="20" bestFit="1" customWidth="1"/>
    <col min="4" max="4" width="17.109375" bestFit="1" customWidth="1"/>
    <col min="5" max="5" width="16.5546875" customWidth="1"/>
    <col min="6" max="6" width="12" bestFit="1" customWidth="1"/>
    <col min="7" max="7" width="11" bestFit="1" customWidth="1"/>
    <col min="8" max="8" width="8.6640625" customWidth="1"/>
    <col min="9" max="9" width="10.21875" customWidth="1"/>
  </cols>
  <sheetData>
    <row r="1" spans="1:12" ht="18" x14ac:dyDescent="0.35">
      <c r="A1" s="79"/>
      <c r="B1" s="78"/>
      <c r="C1" s="78"/>
      <c r="D1" s="78"/>
      <c r="E1" s="80"/>
      <c r="F1" s="78"/>
      <c r="G1" s="78"/>
      <c r="H1" s="78"/>
      <c r="I1" s="55"/>
      <c r="L1" s="6" t="s">
        <v>29</v>
      </c>
    </row>
    <row r="2" spans="1:12" ht="18" x14ac:dyDescent="0.35">
      <c r="A2" s="79" t="s">
        <v>77</v>
      </c>
      <c r="B2" s="78"/>
      <c r="C2" s="78"/>
      <c r="D2" s="78"/>
      <c r="E2" s="80"/>
      <c r="F2" s="78"/>
      <c r="G2" s="78"/>
      <c r="H2" s="78"/>
      <c r="I2" s="55"/>
      <c r="L2" s="6"/>
    </row>
    <row r="3" spans="1:12" ht="18" x14ac:dyDescent="0.35">
      <c r="A3" s="81"/>
      <c r="B3" s="78"/>
      <c r="C3" s="78"/>
      <c r="D3" s="78"/>
      <c r="E3" s="80"/>
      <c r="F3" s="78"/>
      <c r="G3" s="78"/>
      <c r="H3" s="78"/>
      <c r="I3" s="55"/>
      <c r="L3" s="6"/>
    </row>
    <row r="4" spans="1:12" ht="13.8" thickBot="1" x14ac:dyDescent="0.3">
      <c r="A4" s="56"/>
      <c r="B4" s="57"/>
      <c r="C4" s="57"/>
      <c r="D4" s="57"/>
      <c r="E4" s="57"/>
      <c r="F4" s="57"/>
      <c r="G4" s="57"/>
      <c r="H4" s="57"/>
      <c r="I4" s="58"/>
      <c r="L4" s="6"/>
    </row>
    <row r="5" spans="1:12" x14ac:dyDescent="0.25">
      <c r="L5" s="6"/>
    </row>
    <row r="17" spans="3:9" x14ac:dyDescent="0.25">
      <c r="C17" s="18" t="s">
        <v>75</v>
      </c>
    </row>
    <row r="18" spans="3:9" x14ac:dyDescent="0.25">
      <c r="C18" s="18" t="s">
        <v>1</v>
      </c>
      <c r="D18" s="18" t="s">
        <v>0</v>
      </c>
      <c r="E18" s="18" t="s">
        <v>22</v>
      </c>
      <c r="F18" s="18" t="s">
        <v>2</v>
      </c>
      <c r="G18" s="18" t="s">
        <v>3</v>
      </c>
      <c r="H18" s="18" t="s">
        <v>4</v>
      </c>
      <c r="I18" t="s">
        <v>19</v>
      </c>
    </row>
    <row r="19" spans="3:9" x14ac:dyDescent="0.25">
      <c r="C19" t="s">
        <v>6</v>
      </c>
      <c r="D19" t="s">
        <v>10</v>
      </c>
      <c r="E19" s="14">
        <v>40811</v>
      </c>
      <c r="F19" t="s">
        <v>15</v>
      </c>
      <c r="G19">
        <v>10</v>
      </c>
      <c r="H19">
        <v>68</v>
      </c>
      <c r="I19">
        <v>680</v>
      </c>
    </row>
    <row r="20" spans="3:9" x14ac:dyDescent="0.25">
      <c r="F20" t="s">
        <v>18</v>
      </c>
      <c r="G20">
        <v>10</v>
      </c>
      <c r="H20">
        <v>11</v>
      </c>
      <c r="I20">
        <v>110</v>
      </c>
    </row>
    <row r="21" spans="3:9" x14ac:dyDescent="0.25">
      <c r="C21" t="s">
        <v>8</v>
      </c>
      <c r="D21" t="s">
        <v>10</v>
      </c>
      <c r="E21" s="14">
        <v>40811</v>
      </c>
      <c r="F21" t="s">
        <v>16</v>
      </c>
      <c r="G21">
        <v>20</v>
      </c>
      <c r="H21">
        <v>13</v>
      </c>
      <c r="I21">
        <v>260</v>
      </c>
    </row>
    <row r="22" spans="3:9" x14ac:dyDescent="0.25">
      <c r="C22" t="s">
        <v>43</v>
      </c>
      <c r="I22">
        <v>1050</v>
      </c>
    </row>
  </sheetData>
  <hyperlinks>
    <hyperlink ref="L1" location="Sommaire!A1" display="Retour" xr:uid="{9FE8D491-11F1-4C12-A404-2886FB1436CE}"/>
  </hyperlinks>
  <pageMargins left="0.7" right="0.7" top="0.75" bottom="0.75" header="0.3" footer="0.3"/>
  <drawing r:id="rId2"/>
  <extLst>
    <ext xmlns:x15="http://schemas.microsoft.com/office/spreadsheetml/2010/11/main" uri="{7E03D99C-DC04-49d9-9315-930204A7B6E9}">
      <x15:timelineRefs>
        <x15:timelineRef r:id="rId3"/>
      </x15:timelineRef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4"/>
  <sheetViews>
    <sheetView workbookViewId="0">
      <selection activeCell="E12" sqref="E12"/>
    </sheetView>
  </sheetViews>
  <sheetFormatPr baseColWidth="10" defaultColWidth="11.44140625" defaultRowHeight="13.2" x14ac:dyDescent="0.25"/>
  <cols>
    <col min="1" max="1" width="21.109375" customWidth="1"/>
    <col min="2" max="2" width="20.5546875" bestFit="1" customWidth="1"/>
    <col min="3" max="3" width="15.6640625" customWidth="1"/>
    <col min="4" max="4" width="11.77734375" customWidth="1"/>
    <col min="5" max="5" width="9" customWidth="1"/>
    <col min="6" max="6" width="16.21875" customWidth="1"/>
    <col min="7" max="7" width="11.6640625" bestFit="1" customWidth="1"/>
    <col min="8" max="8" width="4.44140625" bestFit="1" customWidth="1"/>
    <col min="9" max="9" width="9.88671875" bestFit="1" customWidth="1"/>
    <col min="10" max="10" width="6.6640625" bestFit="1" customWidth="1"/>
    <col min="11" max="11" width="5" bestFit="1" customWidth="1"/>
    <col min="12" max="12" width="9.88671875" bestFit="1" customWidth="1"/>
    <col min="13" max="13" width="6.6640625" bestFit="1" customWidth="1"/>
    <col min="14" max="14" width="4.33203125" bestFit="1" customWidth="1"/>
    <col min="15" max="15" width="9.88671875" bestFit="1" customWidth="1"/>
    <col min="16" max="16" width="10.109375" bestFit="1" customWidth="1"/>
    <col min="17" max="17" width="7" bestFit="1" customWidth="1"/>
    <col min="18" max="18" width="9.88671875" bestFit="1" customWidth="1"/>
    <col min="19" max="19" width="10.109375" bestFit="1" customWidth="1"/>
    <col min="20" max="20" width="7" bestFit="1" customWidth="1"/>
    <col min="21" max="21" width="9.88671875" bestFit="1" customWidth="1"/>
    <col min="22" max="22" width="10.109375" bestFit="1" customWidth="1"/>
    <col min="23" max="23" width="11.6640625" bestFit="1" customWidth="1"/>
  </cols>
  <sheetData>
    <row r="1" spans="1:10" ht="18" x14ac:dyDescent="0.35">
      <c r="A1" s="79"/>
      <c r="B1" s="78"/>
      <c r="C1" s="78"/>
      <c r="D1" s="78"/>
      <c r="E1" s="80"/>
      <c r="F1" s="78"/>
      <c r="G1" s="55"/>
      <c r="J1" s="6" t="s">
        <v>29</v>
      </c>
    </row>
    <row r="2" spans="1:10" ht="18" x14ac:dyDescent="0.35">
      <c r="A2" s="79" t="s">
        <v>28</v>
      </c>
      <c r="B2" s="78"/>
      <c r="C2" s="78"/>
      <c r="D2" s="78"/>
      <c r="E2" s="80"/>
      <c r="F2" s="78"/>
      <c r="G2" s="55"/>
    </row>
    <row r="3" spans="1:10" ht="18" x14ac:dyDescent="0.35">
      <c r="A3" s="81"/>
      <c r="B3" s="78"/>
      <c r="C3" s="78"/>
      <c r="D3" s="78"/>
      <c r="E3" s="80"/>
      <c r="F3" s="78"/>
      <c r="G3" s="55"/>
    </row>
    <row r="4" spans="1:10" ht="13.8" thickBot="1" x14ac:dyDescent="0.3">
      <c r="A4" s="56"/>
      <c r="B4" s="57"/>
      <c r="C4" s="57"/>
      <c r="D4" s="57"/>
      <c r="E4" s="57"/>
      <c r="F4" s="57"/>
      <c r="G4" s="58"/>
    </row>
  </sheetData>
  <hyperlinks>
    <hyperlink ref="J1" location="Sommaire!A1" display="Retour" xr:uid="{00000000-0004-0000-0C00-000000000000}"/>
  </hyperlinks>
  <pageMargins left="0.78740157499999996" right="0.78740157499999996" top="0.984251969" bottom="0.984251969" header="0.4921259845" footer="0.4921259845"/>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21"/>
  <sheetViews>
    <sheetView workbookViewId="0">
      <selection sqref="A1:G4"/>
    </sheetView>
  </sheetViews>
  <sheetFormatPr baseColWidth="10" defaultColWidth="11.44140625" defaultRowHeight="13.2" x14ac:dyDescent="0.25"/>
  <cols>
    <col min="2" max="2" width="15.33203125" bestFit="1" customWidth="1"/>
    <col min="3" max="3" width="7.109375" bestFit="1" customWidth="1"/>
    <col min="4" max="4" width="5.5546875" bestFit="1" customWidth="1"/>
    <col min="5" max="5" width="7.109375" bestFit="1" customWidth="1"/>
    <col min="6" max="6" width="12.33203125" bestFit="1" customWidth="1"/>
    <col min="7" max="7" width="7.109375" bestFit="1" customWidth="1"/>
    <col min="8" max="8" width="4.88671875" bestFit="1" customWidth="1"/>
    <col min="9" max="9" width="7.109375" bestFit="1" customWidth="1"/>
    <col min="10" max="10" width="4.5546875" bestFit="1" customWidth="1"/>
    <col min="11" max="11" width="7.109375" bestFit="1" customWidth="1"/>
    <col min="12" max="12" width="12.33203125" bestFit="1" customWidth="1"/>
    <col min="13" max="13" width="10.109375" bestFit="1" customWidth="1"/>
    <col min="14" max="14" width="8.33203125" bestFit="1" customWidth="1"/>
    <col min="15" max="15" width="10.109375" bestFit="1" customWidth="1"/>
    <col min="16" max="16" width="9.77734375" bestFit="1" customWidth="1"/>
    <col min="17" max="17" width="10.109375" bestFit="1" customWidth="1"/>
    <col min="18" max="18" width="9.6640625" bestFit="1" customWidth="1"/>
    <col min="19" max="19" width="10.109375" bestFit="1" customWidth="1"/>
    <col min="20" max="20" width="8.6640625" bestFit="1" customWidth="1"/>
    <col min="21" max="21" width="10.109375" bestFit="1" customWidth="1"/>
    <col min="22" max="22" width="9.109375" bestFit="1" customWidth="1"/>
    <col min="23" max="23" width="12.33203125" bestFit="1" customWidth="1"/>
  </cols>
  <sheetData>
    <row r="1" spans="1:13" ht="18" x14ac:dyDescent="0.35">
      <c r="A1" s="79"/>
      <c r="B1" s="78"/>
      <c r="C1" s="78"/>
      <c r="D1" s="78"/>
      <c r="E1" s="80"/>
      <c r="F1" s="78"/>
      <c r="G1" s="55"/>
      <c r="M1" s="6" t="s">
        <v>29</v>
      </c>
    </row>
    <row r="2" spans="1:13" ht="18" x14ac:dyDescent="0.35">
      <c r="A2" s="79" t="s">
        <v>28</v>
      </c>
      <c r="B2" s="78"/>
      <c r="C2" s="78"/>
      <c r="D2" s="78"/>
      <c r="E2" s="80"/>
      <c r="F2" s="78"/>
      <c r="G2" s="55"/>
      <c r="M2" s="6"/>
    </row>
    <row r="3" spans="1:13" ht="18" x14ac:dyDescent="0.35">
      <c r="A3" s="81"/>
      <c r="B3" s="78"/>
      <c r="C3" s="78"/>
      <c r="D3" s="78"/>
      <c r="E3" s="80"/>
      <c r="F3" s="78"/>
      <c r="G3" s="55"/>
      <c r="M3" s="6"/>
    </row>
    <row r="4" spans="1:13" ht="13.8" thickBot="1" x14ac:dyDescent="0.3">
      <c r="A4" s="56"/>
      <c r="B4" s="57"/>
      <c r="C4" s="57"/>
      <c r="D4" s="57"/>
      <c r="E4" s="57"/>
      <c r="F4" s="57"/>
      <c r="G4" s="58"/>
      <c r="M4" s="6"/>
    </row>
    <row r="7" spans="1:13" x14ac:dyDescent="0.25">
      <c r="B7" s="18" t="s">
        <v>53</v>
      </c>
    </row>
    <row r="8" spans="1:13" x14ac:dyDescent="0.25">
      <c r="C8" t="s">
        <v>111</v>
      </c>
      <c r="D8" t="s">
        <v>112</v>
      </c>
      <c r="E8" t="s">
        <v>113</v>
      </c>
      <c r="F8" t="s">
        <v>43</v>
      </c>
    </row>
    <row r="9" spans="1:13" x14ac:dyDescent="0.25">
      <c r="B9" s="19" t="s">
        <v>10</v>
      </c>
      <c r="C9" s="21">
        <v>257</v>
      </c>
      <c r="D9" s="21"/>
      <c r="E9" s="21">
        <v>1050</v>
      </c>
      <c r="F9" s="21">
        <v>1307</v>
      </c>
    </row>
    <row r="10" spans="1:13" x14ac:dyDescent="0.25">
      <c r="B10" s="19" t="s">
        <v>12</v>
      </c>
      <c r="C10" s="21">
        <v>544</v>
      </c>
      <c r="D10" s="21">
        <v>130</v>
      </c>
      <c r="E10" s="21"/>
      <c r="F10" s="21">
        <v>674</v>
      </c>
    </row>
    <row r="11" spans="1:13" x14ac:dyDescent="0.25">
      <c r="B11" s="19" t="s">
        <v>14</v>
      </c>
      <c r="C11" s="21">
        <v>39</v>
      </c>
      <c r="D11" s="21"/>
      <c r="E11" s="21"/>
      <c r="F11" s="21">
        <v>39</v>
      </c>
    </row>
    <row r="12" spans="1:13" x14ac:dyDescent="0.25">
      <c r="B12" s="19" t="s">
        <v>13</v>
      </c>
      <c r="C12" s="21">
        <v>1732</v>
      </c>
      <c r="D12" s="21">
        <v>8</v>
      </c>
      <c r="E12" s="21"/>
      <c r="F12" s="21">
        <v>1740</v>
      </c>
    </row>
    <row r="13" spans="1:13" x14ac:dyDescent="0.25">
      <c r="B13" s="19" t="s">
        <v>9</v>
      </c>
      <c r="C13" s="21">
        <v>1536</v>
      </c>
      <c r="D13" s="21"/>
      <c r="E13" s="21"/>
      <c r="F13" s="21">
        <v>1536</v>
      </c>
    </row>
    <row r="14" spans="1:13" x14ac:dyDescent="0.25">
      <c r="B14" s="19" t="s">
        <v>43</v>
      </c>
      <c r="C14" s="21">
        <v>4108</v>
      </c>
      <c r="D14" s="21">
        <v>138</v>
      </c>
      <c r="E14" s="21">
        <v>1050</v>
      </c>
      <c r="F14" s="21">
        <v>5296</v>
      </c>
    </row>
    <row r="17" spans="2:2" x14ac:dyDescent="0.25">
      <c r="B17" s="19" t="s">
        <v>54</v>
      </c>
    </row>
    <row r="19" spans="2:2" x14ac:dyDescent="0.25">
      <c r="B19" s="13" t="s">
        <v>55</v>
      </c>
    </row>
    <row r="21" spans="2:2" x14ac:dyDescent="0.25">
      <c r="B21" s="15" t="s">
        <v>114</v>
      </c>
    </row>
  </sheetData>
  <phoneticPr fontId="0" type="noConversion"/>
  <hyperlinks>
    <hyperlink ref="M1" location="Sommaire!A1" display="Retour" xr:uid="{00000000-0004-0000-0D00-000000000000}"/>
  </hyperlinks>
  <pageMargins left="0.78740157499999996" right="0.78740157499999996" top="0.984251969" bottom="0.984251969" header="0.4921259845" footer="0.4921259845"/>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L22"/>
  <sheetViews>
    <sheetView workbookViewId="0">
      <selection sqref="A1:G4"/>
    </sheetView>
  </sheetViews>
  <sheetFormatPr baseColWidth="10" defaultColWidth="11.44140625" defaultRowHeight="13.2" x14ac:dyDescent="0.25"/>
  <cols>
    <col min="1" max="1" width="15.33203125" customWidth="1"/>
    <col min="2" max="2" width="7.109375" customWidth="1"/>
    <col min="3" max="3" width="7.44140625" bestFit="1" customWidth="1"/>
    <col min="4" max="4" width="10.6640625" bestFit="1" customWidth="1"/>
    <col min="5" max="5" width="9.6640625" bestFit="1" customWidth="1"/>
    <col min="6" max="6" width="33" customWidth="1"/>
    <col min="7" max="8" width="9.6640625" bestFit="1" customWidth="1"/>
    <col min="9" max="9" width="9.6640625" customWidth="1"/>
    <col min="10" max="11" width="9.6640625" bestFit="1" customWidth="1"/>
    <col min="12" max="12" width="10.6640625" bestFit="1" customWidth="1"/>
  </cols>
  <sheetData>
    <row r="1" spans="1:12" ht="18" x14ac:dyDescent="0.35">
      <c r="A1" s="79"/>
      <c r="B1" s="78"/>
      <c r="C1" s="78"/>
      <c r="D1" s="78"/>
      <c r="E1" s="80"/>
      <c r="F1" s="78"/>
      <c r="G1" s="55"/>
      <c r="L1" s="6" t="s">
        <v>29</v>
      </c>
    </row>
    <row r="2" spans="1:12" ht="18" x14ac:dyDescent="0.35">
      <c r="A2" s="79" t="s">
        <v>36</v>
      </c>
      <c r="B2" s="78"/>
      <c r="C2" s="78"/>
      <c r="D2" s="78"/>
      <c r="E2" s="80"/>
      <c r="F2" s="78"/>
      <c r="G2" s="55"/>
    </row>
    <row r="3" spans="1:12" ht="18" x14ac:dyDescent="0.35">
      <c r="A3" s="81"/>
      <c r="B3" s="78"/>
      <c r="C3" s="78"/>
      <c r="D3" s="78"/>
      <c r="E3" s="80"/>
      <c r="F3" s="78"/>
      <c r="G3" s="55"/>
    </row>
    <row r="4" spans="1:12" ht="13.8" thickBot="1" x14ac:dyDescent="0.3">
      <c r="A4" s="56"/>
      <c r="B4" s="57"/>
      <c r="C4" s="57"/>
      <c r="D4" s="57"/>
      <c r="E4" s="57"/>
      <c r="F4" s="57"/>
      <c r="G4" s="58"/>
    </row>
    <row r="16" spans="1:12" x14ac:dyDescent="0.25">
      <c r="D16" s="9"/>
    </row>
    <row r="17" spans="4:4" x14ac:dyDescent="0.25">
      <c r="D17" s="9"/>
    </row>
    <row r="22" spans="4:4" ht="12.75" customHeight="1" x14ac:dyDescent="0.25"/>
  </sheetData>
  <hyperlinks>
    <hyperlink ref="L1" location="Sommaire!A1" display="Retour" xr:uid="{00000000-0004-0000-0E00-000000000000}"/>
  </hyperlinks>
  <pageMargins left="0.78740157499999996" right="0.78740157499999996" top="0.984251969" bottom="0.984251969" header="0.4921259845" footer="0.492125984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7"/>
  <sheetViews>
    <sheetView workbookViewId="0">
      <selection sqref="A1:D3"/>
    </sheetView>
  </sheetViews>
  <sheetFormatPr baseColWidth="10" defaultColWidth="11.44140625" defaultRowHeight="13.2" x14ac:dyDescent="0.25"/>
  <cols>
    <col min="1" max="1" width="16.88671875" customWidth="1"/>
    <col min="3" max="3" width="16" customWidth="1"/>
  </cols>
  <sheetData>
    <row r="1" spans="1:12" x14ac:dyDescent="0.25">
      <c r="A1" s="50"/>
      <c r="B1" s="51"/>
      <c r="C1" s="51"/>
      <c r="D1" s="52"/>
      <c r="L1" s="6" t="s">
        <v>29</v>
      </c>
    </row>
    <row r="2" spans="1:12" ht="18" x14ac:dyDescent="0.35">
      <c r="A2" s="53" t="s">
        <v>40</v>
      </c>
      <c r="B2" s="54"/>
      <c r="C2" s="54"/>
      <c r="D2" s="55"/>
    </row>
    <row r="3" spans="1:12" ht="13.8" thickBot="1" x14ac:dyDescent="0.3">
      <c r="A3" s="56"/>
      <c r="B3" s="57"/>
      <c r="C3" s="57"/>
      <c r="D3" s="58"/>
    </row>
    <row r="7" spans="1:12" ht="13.8" thickBot="1" x14ac:dyDescent="0.3"/>
    <row r="8" spans="1:12" ht="14.4" thickTop="1" thickBot="1" x14ac:dyDescent="0.3">
      <c r="A8" s="45" t="s">
        <v>1</v>
      </c>
      <c r="C8" s="11" t="s">
        <v>0</v>
      </c>
      <c r="E8" s="11" t="s">
        <v>2</v>
      </c>
      <c r="F8" s="11" t="s">
        <v>4</v>
      </c>
    </row>
    <row r="9" spans="1:12" ht="13.8" thickTop="1" x14ac:dyDescent="0.25">
      <c r="A9" s="1" t="s">
        <v>5</v>
      </c>
      <c r="C9" s="1" t="s">
        <v>9</v>
      </c>
      <c r="E9" s="1" t="s">
        <v>15</v>
      </c>
      <c r="F9" s="2">
        <v>68</v>
      </c>
    </row>
    <row r="10" spans="1:12" x14ac:dyDescent="0.25">
      <c r="A10" s="2" t="s">
        <v>6</v>
      </c>
      <c r="C10" s="2" t="s">
        <v>10</v>
      </c>
      <c r="E10" s="2" t="s">
        <v>16</v>
      </c>
      <c r="F10" s="2">
        <v>13</v>
      </c>
    </row>
    <row r="11" spans="1:12" x14ac:dyDescent="0.25">
      <c r="A11" s="2" t="s">
        <v>7</v>
      </c>
      <c r="C11" s="2" t="s">
        <v>11</v>
      </c>
      <c r="E11" s="2" t="s">
        <v>17</v>
      </c>
      <c r="F11" s="2">
        <v>8</v>
      </c>
    </row>
    <row r="12" spans="1:12" x14ac:dyDescent="0.25">
      <c r="A12" s="2" t="s">
        <v>8</v>
      </c>
      <c r="C12" s="2" t="s">
        <v>12</v>
      </c>
      <c r="E12" s="2" t="s">
        <v>18</v>
      </c>
      <c r="F12" s="2">
        <v>11</v>
      </c>
    </row>
    <row r="13" spans="1:12" x14ac:dyDescent="0.25">
      <c r="A13" s="12" t="s">
        <v>72</v>
      </c>
      <c r="C13" s="2" t="s">
        <v>13</v>
      </c>
      <c r="E13" s="10"/>
      <c r="F13" s="10"/>
    </row>
    <row r="14" spans="1:12" x14ac:dyDescent="0.25">
      <c r="A14" s="2" t="s">
        <v>97</v>
      </c>
      <c r="C14" s="3" t="s">
        <v>14</v>
      </c>
    </row>
    <row r="17" spans="1:1" x14ac:dyDescent="0.25">
      <c r="A17" t="s">
        <v>95</v>
      </c>
    </row>
  </sheetData>
  <hyperlinks>
    <hyperlink ref="L1" location="Sommaire!A1" display="Retour" xr:uid="{00000000-0004-0000-0100-000000000000}"/>
  </hyperlinks>
  <pageMargins left="0.7" right="0.7" top="0.75" bottom="0.75" header="0.3" footer="0.3"/>
  <pageSetup paperSize="9" orientation="portrait" horizontalDpi="0" verticalDpi="0" r:id="rId1"/>
  <drawing r:id="rId2"/>
  <tableParts count="1">
    <tablePart r:id="rId3"/>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M25"/>
  <sheetViews>
    <sheetView workbookViewId="0">
      <selection sqref="A1:G4"/>
    </sheetView>
  </sheetViews>
  <sheetFormatPr baseColWidth="10" defaultColWidth="11.44140625" defaultRowHeight="13.2" x14ac:dyDescent="0.25"/>
  <cols>
    <col min="1" max="1" width="19.109375" bestFit="1" customWidth="1"/>
    <col min="2" max="2" width="15.33203125" bestFit="1" customWidth="1"/>
    <col min="3" max="3" width="7.44140625" bestFit="1" customWidth="1"/>
    <col min="4" max="4" width="10.6640625" bestFit="1" customWidth="1"/>
    <col min="5" max="5" width="20.5546875" bestFit="1" customWidth="1"/>
    <col min="6" max="6" width="13.5546875" customWidth="1"/>
    <col min="7" max="8" width="8" customWidth="1"/>
    <col min="9" max="10" width="9.6640625" bestFit="1" customWidth="1"/>
    <col min="11" max="11" width="10.109375" bestFit="1" customWidth="1"/>
    <col min="12" max="12" width="14.5546875" customWidth="1"/>
    <col min="13" max="13" width="27.6640625" customWidth="1"/>
  </cols>
  <sheetData>
    <row r="1" spans="1:13" ht="18" x14ac:dyDescent="0.35">
      <c r="A1" s="79"/>
      <c r="B1" s="78"/>
      <c r="C1" s="78"/>
      <c r="D1" s="78"/>
      <c r="E1" s="80"/>
      <c r="F1" s="78"/>
      <c r="G1" s="55"/>
      <c r="I1" s="6" t="s">
        <v>29</v>
      </c>
    </row>
    <row r="2" spans="1:13" ht="18" x14ac:dyDescent="0.35">
      <c r="A2" s="79" t="s">
        <v>36</v>
      </c>
      <c r="B2" s="78"/>
      <c r="C2" s="78"/>
      <c r="D2" s="78"/>
      <c r="E2" s="80"/>
      <c r="F2" s="78"/>
      <c r="G2" s="55"/>
      <c r="I2" s="6"/>
      <c r="K2" s="13"/>
    </row>
    <row r="3" spans="1:13" ht="18" x14ac:dyDescent="0.35">
      <c r="A3" s="81"/>
      <c r="B3" s="78"/>
      <c r="C3" s="78"/>
      <c r="D3" s="78"/>
      <c r="E3" s="80"/>
      <c r="F3" s="78"/>
      <c r="G3" s="55"/>
      <c r="I3" s="6"/>
      <c r="K3" s="13"/>
    </row>
    <row r="4" spans="1:13" ht="13.8" thickBot="1" x14ac:dyDescent="0.3">
      <c r="A4" s="56"/>
      <c r="B4" s="57"/>
      <c r="C4" s="57"/>
      <c r="D4" s="57"/>
      <c r="E4" s="57"/>
      <c r="F4" s="57"/>
      <c r="G4" s="58"/>
      <c r="I4" s="6"/>
    </row>
    <row r="5" spans="1:13" x14ac:dyDescent="0.25">
      <c r="K5" s="13" t="s">
        <v>58</v>
      </c>
    </row>
    <row r="6" spans="1:13" ht="92.25" customHeight="1" x14ac:dyDescent="0.25">
      <c r="A6" s="49" t="s">
        <v>73</v>
      </c>
      <c r="B6" s="49"/>
      <c r="C6" s="49"/>
      <c r="D6" s="49"/>
      <c r="E6" s="49"/>
      <c r="M6" s="8" t="s">
        <v>30</v>
      </c>
    </row>
    <row r="7" spans="1:13" x14ac:dyDescent="0.25">
      <c r="K7" s="22" t="s">
        <v>22</v>
      </c>
      <c r="L7" s="22" t="s">
        <v>56</v>
      </c>
      <c r="M7" s="22" t="s">
        <v>57</v>
      </c>
    </row>
    <row r="8" spans="1:13" x14ac:dyDescent="0.25">
      <c r="K8" s="14">
        <v>37622</v>
      </c>
      <c r="L8">
        <f>YEAR(K8)</f>
        <v>2003</v>
      </c>
      <c r="M8" t="str">
        <f>IF(OR(MONTH(K8)=1,MONTH(K8)=2,MONTH(K8)=3),"Trimestre1",IF(OR(MONTH(K8)=4,MONTH(K8)=5,MONTH(K8)=6),"Trimestre2",IF(OR(MONTH(K8)=7,MONTH(K8)=8,MONTH(K8)=9),"Trimestre3","Trimestre4")))</f>
        <v>Trimestre1</v>
      </c>
    </row>
    <row r="9" spans="1:13" x14ac:dyDescent="0.25">
      <c r="K9" s="14">
        <v>37623</v>
      </c>
      <c r="L9">
        <f t="shared" ref="L9:L16" si="0">YEAR(K9)</f>
        <v>2003</v>
      </c>
      <c r="M9" t="str">
        <f t="shared" ref="M9:M16" si="1">IF(OR(MONTH(K9)=1,MONTH(K9)=2,MONTH(K9)=3),"Trimestre1",IF(OR(MONTH(K9)=4,MONTH(K9)=5,MONTH(K9)=6),"Trimestre2",IF(OR(MONTH(K9)=7,MONTH(K9)=8,MONTH(K9)=9),"Trimestre3","Trimestre4")))</f>
        <v>Trimestre1</v>
      </c>
    </row>
    <row r="10" spans="1:13" x14ac:dyDescent="0.25">
      <c r="K10" s="14">
        <v>37624</v>
      </c>
      <c r="L10">
        <f t="shared" si="0"/>
        <v>2003</v>
      </c>
      <c r="M10" t="str">
        <f t="shared" si="1"/>
        <v>Trimestre1</v>
      </c>
    </row>
    <row r="11" spans="1:13" x14ac:dyDescent="0.25">
      <c r="B11" t="s">
        <v>53</v>
      </c>
      <c r="K11" s="14">
        <v>37625</v>
      </c>
      <c r="L11">
        <f t="shared" si="0"/>
        <v>2003</v>
      </c>
      <c r="M11" t="str">
        <f t="shared" si="1"/>
        <v>Trimestre1</v>
      </c>
    </row>
    <row r="12" spans="1:13" x14ac:dyDescent="0.25">
      <c r="A12" s="19" t="s">
        <v>6</v>
      </c>
      <c r="B12" s="24">
        <v>790</v>
      </c>
      <c r="K12" s="14">
        <v>38579</v>
      </c>
      <c r="L12">
        <f t="shared" si="0"/>
        <v>2005</v>
      </c>
      <c r="M12" t="str">
        <f t="shared" si="1"/>
        <v>Trimestre3</v>
      </c>
    </row>
    <row r="13" spans="1:13" x14ac:dyDescent="0.25">
      <c r="A13" s="23" t="s">
        <v>59</v>
      </c>
      <c r="B13" s="24">
        <v>790</v>
      </c>
      <c r="K13" s="14">
        <v>40700</v>
      </c>
      <c r="L13">
        <f t="shared" si="0"/>
        <v>2011</v>
      </c>
      <c r="M13" t="str">
        <f t="shared" si="1"/>
        <v>Trimestre2</v>
      </c>
    </row>
    <row r="14" spans="1:13" ht="12.75" customHeight="1" x14ac:dyDescent="0.25">
      <c r="A14" s="19" t="s">
        <v>5</v>
      </c>
      <c r="B14" s="24">
        <v>714</v>
      </c>
      <c r="K14" s="14">
        <v>40524</v>
      </c>
      <c r="L14">
        <f t="shared" si="0"/>
        <v>2010</v>
      </c>
      <c r="M14" t="str">
        <f t="shared" si="1"/>
        <v>Trimestre4</v>
      </c>
    </row>
    <row r="15" spans="1:13" x14ac:dyDescent="0.25">
      <c r="A15" s="23" t="s">
        <v>60</v>
      </c>
      <c r="B15" s="24">
        <v>130</v>
      </c>
      <c r="K15" s="14">
        <v>40426</v>
      </c>
      <c r="L15">
        <f t="shared" si="0"/>
        <v>2010</v>
      </c>
      <c r="M15" t="str">
        <f t="shared" si="1"/>
        <v>Trimestre3</v>
      </c>
    </row>
    <row r="16" spans="1:13" x14ac:dyDescent="0.25">
      <c r="A16" s="23" t="s">
        <v>61</v>
      </c>
      <c r="B16" s="24">
        <v>544</v>
      </c>
      <c r="K16" s="14">
        <v>39909</v>
      </c>
      <c r="L16">
        <f t="shared" si="0"/>
        <v>2009</v>
      </c>
      <c r="M16" t="str">
        <f t="shared" si="1"/>
        <v>Trimestre2</v>
      </c>
    </row>
    <row r="17" spans="1:2" x14ac:dyDescent="0.25">
      <c r="A17" s="23" t="s">
        <v>59</v>
      </c>
      <c r="B17" s="24">
        <v>40</v>
      </c>
    </row>
    <row r="18" spans="1:2" x14ac:dyDescent="0.25">
      <c r="A18" s="19" t="s">
        <v>8</v>
      </c>
      <c r="B18" s="24">
        <v>1803</v>
      </c>
    </row>
    <row r="19" spans="1:2" x14ac:dyDescent="0.25">
      <c r="A19" s="23" t="s">
        <v>60</v>
      </c>
      <c r="B19" s="24">
        <v>8</v>
      </c>
    </row>
    <row r="20" spans="1:2" x14ac:dyDescent="0.25">
      <c r="A20" s="23" t="s">
        <v>59</v>
      </c>
      <c r="B20" s="24">
        <v>260</v>
      </c>
    </row>
    <row r="21" spans="1:2" x14ac:dyDescent="0.25">
      <c r="A21" s="23" t="s">
        <v>62</v>
      </c>
      <c r="B21" s="24">
        <v>1535</v>
      </c>
    </row>
    <row r="22" spans="1:2" x14ac:dyDescent="0.25">
      <c r="A22" s="19" t="s">
        <v>7</v>
      </c>
      <c r="B22" s="24">
        <v>1836</v>
      </c>
    </row>
    <row r="23" spans="1:2" x14ac:dyDescent="0.25">
      <c r="A23" s="23" t="s">
        <v>60</v>
      </c>
      <c r="B23" s="24">
        <v>136</v>
      </c>
    </row>
    <row r="24" spans="1:2" x14ac:dyDescent="0.25">
      <c r="A24" s="23" t="s">
        <v>59</v>
      </c>
      <c r="B24" s="24">
        <v>1700</v>
      </c>
    </row>
    <row r="25" spans="1:2" x14ac:dyDescent="0.25">
      <c r="A25" s="19" t="s">
        <v>43</v>
      </c>
      <c r="B25" s="24">
        <v>5143</v>
      </c>
    </row>
  </sheetData>
  <mergeCells count="1">
    <mergeCell ref="A6:E6"/>
  </mergeCells>
  <phoneticPr fontId="0" type="noConversion"/>
  <hyperlinks>
    <hyperlink ref="I1" location="Sommaire!A1" display="Retour" xr:uid="{00000000-0004-0000-0F00-000000000000}"/>
  </hyperlinks>
  <pageMargins left="0.78740157499999996" right="0.78740157499999996" top="0.984251969" bottom="0.984251969" header="0.4921259845" footer="0.4921259845"/>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L4"/>
  <sheetViews>
    <sheetView workbookViewId="0">
      <selection sqref="A1:G4"/>
    </sheetView>
  </sheetViews>
  <sheetFormatPr baseColWidth="10" defaultColWidth="11.44140625" defaultRowHeight="13.2" x14ac:dyDescent="0.25"/>
  <cols>
    <col min="1" max="1" width="16.44140625" customWidth="1"/>
    <col min="2" max="2" width="10.6640625" customWidth="1"/>
    <col min="3" max="3" width="10.6640625" bestFit="1" customWidth="1"/>
    <col min="4" max="4" width="10.33203125" bestFit="1" customWidth="1"/>
    <col min="5" max="5" width="14.88671875" customWidth="1"/>
    <col min="6" max="6" width="11.88671875" customWidth="1"/>
    <col min="7" max="7" width="19.77734375" customWidth="1"/>
    <col min="8" max="11" width="9.6640625" customWidth="1"/>
    <col min="12" max="12" width="10.6640625" customWidth="1"/>
  </cols>
  <sheetData>
    <row r="1" spans="1:12" ht="18" x14ac:dyDescent="0.35">
      <c r="A1" s="79"/>
      <c r="B1" s="78"/>
      <c r="C1" s="78"/>
      <c r="D1" s="78"/>
      <c r="E1" s="80"/>
      <c r="F1" s="78"/>
      <c r="G1" s="55"/>
      <c r="L1" s="6" t="s">
        <v>29</v>
      </c>
    </row>
    <row r="2" spans="1:12" ht="18" x14ac:dyDescent="0.35">
      <c r="A2" s="79" t="s">
        <v>69</v>
      </c>
      <c r="B2" s="78"/>
      <c r="C2" s="78"/>
      <c r="D2" s="78"/>
      <c r="E2" s="80"/>
      <c r="F2" s="78"/>
      <c r="G2" s="55"/>
    </row>
    <row r="3" spans="1:12" ht="18" x14ac:dyDescent="0.35">
      <c r="A3" s="81"/>
      <c r="B3" s="78"/>
      <c r="C3" s="78"/>
      <c r="D3" s="78"/>
      <c r="E3" s="80"/>
      <c r="F3" s="78"/>
      <c r="G3" s="55"/>
    </row>
    <row r="4" spans="1:12" ht="13.8" thickBot="1" x14ac:dyDescent="0.3">
      <c r="A4" s="56"/>
      <c r="B4" s="57"/>
      <c r="C4" s="57"/>
      <c r="D4" s="57"/>
      <c r="E4" s="57"/>
      <c r="F4" s="57"/>
      <c r="G4" s="58"/>
    </row>
  </sheetData>
  <hyperlinks>
    <hyperlink ref="L1" location="Sommaire!A1" display="Retour" xr:uid="{00000000-0004-0000-1000-000000000000}"/>
  </hyperlinks>
  <pageMargins left="0.78740157499999996" right="0.78740157499999996" top="0.984251969" bottom="0.984251969" header="0.4921259845" footer="0.4921259845"/>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L16"/>
  <sheetViews>
    <sheetView workbookViewId="0">
      <selection sqref="A1:G4"/>
    </sheetView>
  </sheetViews>
  <sheetFormatPr baseColWidth="10" defaultColWidth="11.44140625" defaultRowHeight="13.2" x14ac:dyDescent="0.25"/>
  <cols>
    <col min="1" max="1" width="19.5546875" bestFit="1" customWidth="1"/>
    <col min="2" max="2" width="7" bestFit="1" customWidth="1"/>
    <col min="3" max="3" width="9" bestFit="1" customWidth="1"/>
    <col min="4" max="4" width="7.44140625" bestFit="1" customWidth="1"/>
    <col min="5" max="5" width="13.6640625" bestFit="1" customWidth="1"/>
    <col min="6" max="6" width="20" customWidth="1"/>
    <col min="7" max="7" width="16.6640625" customWidth="1"/>
    <col min="8" max="12" width="9.33203125" customWidth="1"/>
    <col min="13" max="14" width="10.88671875" customWidth="1"/>
    <col min="15" max="16" width="14.33203125" customWidth="1"/>
    <col min="17" max="17" width="9.109375" customWidth="1"/>
    <col min="18" max="18" width="17.88671875" bestFit="1" customWidth="1"/>
    <col min="19" max="19" width="9.109375" customWidth="1"/>
    <col min="20" max="20" width="6" customWidth="1"/>
    <col min="21" max="21" width="9.109375" customWidth="1"/>
    <col min="22" max="22" width="9.6640625" customWidth="1"/>
    <col min="23" max="23" width="9.109375" customWidth="1"/>
    <col min="24" max="24" width="17.88671875" bestFit="1" customWidth="1"/>
    <col min="25" max="25" width="10.109375" customWidth="1"/>
    <col min="26" max="26" width="12.6640625" bestFit="1" customWidth="1"/>
    <col min="27" max="27" width="10.109375" customWidth="1"/>
    <col min="28" max="28" width="6" customWidth="1"/>
    <col min="29" max="29" width="6.109375" customWidth="1"/>
    <col min="30" max="30" width="13.109375" bestFit="1" customWidth="1"/>
  </cols>
  <sheetData>
    <row r="1" spans="1:12" ht="18" x14ac:dyDescent="0.35">
      <c r="A1" s="79"/>
      <c r="B1" s="78"/>
      <c r="C1" s="78"/>
      <c r="D1" s="78"/>
      <c r="E1" s="80"/>
      <c r="F1" s="78"/>
      <c r="G1" s="55"/>
      <c r="L1" s="6" t="s">
        <v>29</v>
      </c>
    </row>
    <row r="2" spans="1:12" ht="18" x14ac:dyDescent="0.35">
      <c r="A2" s="79" t="s">
        <v>69</v>
      </c>
      <c r="B2" s="78"/>
      <c r="C2" s="78"/>
      <c r="D2" s="78"/>
      <c r="E2" s="80"/>
      <c r="F2" s="78"/>
      <c r="G2" s="55"/>
    </row>
    <row r="3" spans="1:12" ht="18" x14ac:dyDescent="0.35">
      <c r="A3" s="81"/>
      <c r="B3" s="78"/>
      <c r="C3" s="78"/>
      <c r="D3" s="78"/>
      <c r="E3" s="80"/>
      <c r="F3" s="78"/>
      <c r="G3" s="55"/>
    </row>
    <row r="4" spans="1:12" ht="13.8" thickBot="1" x14ac:dyDescent="0.3">
      <c r="A4" s="56"/>
      <c r="B4" s="57"/>
      <c r="C4" s="57"/>
      <c r="D4" s="57"/>
      <c r="E4" s="57"/>
      <c r="F4" s="57"/>
      <c r="G4" s="58"/>
    </row>
    <row r="6" spans="1:12" x14ac:dyDescent="0.25">
      <c r="A6" s="18" t="s">
        <v>48</v>
      </c>
    </row>
    <row r="7" spans="1:12" x14ac:dyDescent="0.25">
      <c r="B7" s="25" t="s">
        <v>63</v>
      </c>
      <c r="C7" s="25" t="s">
        <v>64</v>
      </c>
      <c r="D7" s="25" t="s">
        <v>65</v>
      </c>
      <c r="E7" s="20" t="s">
        <v>43</v>
      </c>
    </row>
    <row r="8" spans="1:12" x14ac:dyDescent="0.25">
      <c r="A8" s="19" t="s">
        <v>7</v>
      </c>
      <c r="B8">
        <v>1</v>
      </c>
      <c r="D8">
        <v>1</v>
      </c>
      <c r="E8">
        <v>2</v>
      </c>
    </row>
    <row r="9" spans="1:12" x14ac:dyDescent="0.25">
      <c r="A9" s="19" t="s">
        <v>8</v>
      </c>
      <c r="B9">
        <v>3</v>
      </c>
      <c r="D9">
        <v>1</v>
      </c>
      <c r="E9">
        <v>4</v>
      </c>
    </row>
    <row r="10" spans="1:12" x14ac:dyDescent="0.25">
      <c r="A10" s="19" t="s">
        <v>6</v>
      </c>
      <c r="B10">
        <v>1</v>
      </c>
      <c r="C10">
        <v>1</v>
      </c>
      <c r="E10">
        <v>2</v>
      </c>
    </row>
    <row r="11" spans="1:12" x14ac:dyDescent="0.25">
      <c r="A11" s="19" t="s">
        <v>5</v>
      </c>
      <c r="B11">
        <v>2</v>
      </c>
      <c r="C11">
        <v>1</v>
      </c>
      <c r="E11">
        <v>3</v>
      </c>
    </row>
    <row r="12" spans="1:12" x14ac:dyDescent="0.25">
      <c r="A12" s="19" t="s">
        <v>43</v>
      </c>
      <c r="B12">
        <v>7</v>
      </c>
      <c r="C12">
        <v>2</v>
      </c>
      <c r="D12">
        <v>2</v>
      </c>
      <c r="E12">
        <v>11</v>
      </c>
    </row>
    <row r="16" spans="1:12" x14ac:dyDescent="0.25">
      <c r="A16" s="19" t="s">
        <v>66</v>
      </c>
    </row>
  </sheetData>
  <phoneticPr fontId="0" type="noConversion"/>
  <hyperlinks>
    <hyperlink ref="L1" location="Sommaire!A1" display="Retour" xr:uid="{00000000-0004-0000-1100-000000000000}"/>
  </hyperlinks>
  <pageMargins left="0.78740157499999996" right="0.78740157499999996" top="0.984251969" bottom="0.984251969" header="0.4921259845" footer="0.4921259845"/>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L4"/>
  <sheetViews>
    <sheetView workbookViewId="0">
      <selection sqref="A1:G4"/>
    </sheetView>
  </sheetViews>
  <sheetFormatPr baseColWidth="10" defaultColWidth="11.44140625" defaultRowHeight="13.2" x14ac:dyDescent="0.25"/>
  <cols>
    <col min="5" max="5" width="15.77734375" customWidth="1"/>
    <col min="6" max="6" width="15" customWidth="1"/>
    <col min="7" max="7" width="19.6640625" customWidth="1"/>
  </cols>
  <sheetData>
    <row r="1" spans="1:12" ht="18" x14ac:dyDescent="0.35">
      <c r="A1" s="79"/>
      <c r="B1" s="78"/>
      <c r="C1" s="78"/>
      <c r="D1" s="78"/>
      <c r="E1" s="80"/>
      <c r="F1" s="78"/>
      <c r="G1" s="55"/>
      <c r="L1" s="6" t="s">
        <v>29</v>
      </c>
    </row>
    <row r="2" spans="1:12" ht="18" x14ac:dyDescent="0.35">
      <c r="A2" s="79" t="s">
        <v>68</v>
      </c>
      <c r="B2" s="78"/>
      <c r="C2" s="78"/>
      <c r="D2" s="78"/>
      <c r="E2" s="80"/>
      <c r="F2" s="78"/>
      <c r="G2" s="55"/>
    </row>
    <row r="3" spans="1:12" ht="18" x14ac:dyDescent="0.35">
      <c r="A3" s="81"/>
      <c r="B3" s="78"/>
      <c r="C3" s="78"/>
      <c r="D3" s="78"/>
      <c r="E3" s="80"/>
      <c r="F3" s="78"/>
      <c r="G3" s="55"/>
    </row>
    <row r="4" spans="1:12" ht="13.8" thickBot="1" x14ac:dyDescent="0.3">
      <c r="A4" s="56"/>
      <c r="B4" s="57"/>
      <c r="C4" s="57"/>
      <c r="D4" s="57"/>
      <c r="E4" s="57"/>
      <c r="F4" s="57"/>
      <c r="G4" s="58"/>
    </row>
  </sheetData>
  <hyperlinks>
    <hyperlink ref="L1" location="Sommaire!A1" display="Retour" xr:uid="{00000000-0004-0000-1200-000000000000}"/>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L17"/>
  <sheetViews>
    <sheetView workbookViewId="0">
      <selection sqref="A1:G4"/>
    </sheetView>
  </sheetViews>
  <sheetFormatPr baseColWidth="10" defaultColWidth="11.44140625" defaultRowHeight="13.2" x14ac:dyDescent="0.25"/>
  <cols>
    <col min="1" max="1" width="19.5546875" bestFit="1" customWidth="1"/>
    <col min="2" max="2" width="7.33203125" bestFit="1" customWidth="1"/>
    <col min="3" max="3" width="9" bestFit="1" customWidth="1"/>
    <col min="4" max="4" width="7.44140625" bestFit="1" customWidth="1"/>
    <col min="5" max="5" width="17.6640625" customWidth="1"/>
    <col min="6" max="6" width="19.21875" customWidth="1"/>
    <col min="7" max="7" width="15.6640625" customWidth="1"/>
    <col min="8" max="12" width="9.33203125" customWidth="1"/>
    <col min="13" max="14" width="10.88671875" customWidth="1"/>
    <col min="15" max="16" width="14.33203125" customWidth="1"/>
    <col min="17" max="17" width="9.109375" customWidth="1"/>
    <col min="18" max="18" width="17.88671875" bestFit="1" customWidth="1"/>
    <col min="19" max="19" width="9.109375" customWidth="1"/>
    <col min="20" max="20" width="6" customWidth="1"/>
    <col min="21" max="21" width="9.109375" customWidth="1"/>
    <col min="22" max="22" width="9.6640625" customWidth="1"/>
    <col min="23" max="23" width="9.109375" customWidth="1"/>
    <col min="24" max="24" width="17.88671875" bestFit="1" customWidth="1"/>
    <col min="25" max="25" width="10.109375" customWidth="1"/>
    <col min="26" max="26" width="12.6640625" bestFit="1" customWidth="1"/>
    <col min="27" max="27" width="10.109375" customWidth="1"/>
    <col min="28" max="28" width="6" customWidth="1"/>
    <col min="29" max="29" width="6.109375" customWidth="1"/>
    <col min="30" max="30" width="13.109375" bestFit="1" customWidth="1"/>
  </cols>
  <sheetData>
    <row r="1" spans="1:12" ht="18" x14ac:dyDescent="0.35">
      <c r="A1" s="79"/>
      <c r="B1" s="78"/>
      <c r="C1" s="78"/>
      <c r="D1" s="78"/>
      <c r="E1" s="80"/>
      <c r="F1" s="78"/>
      <c r="G1" s="55"/>
      <c r="L1" s="6" t="s">
        <v>29</v>
      </c>
    </row>
    <row r="2" spans="1:12" ht="18" x14ac:dyDescent="0.35">
      <c r="A2" s="79" t="s">
        <v>68</v>
      </c>
      <c r="B2" s="78"/>
      <c r="C2" s="78"/>
      <c r="D2" s="78"/>
      <c r="E2" s="80"/>
      <c r="F2" s="78"/>
      <c r="G2" s="55"/>
    </row>
    <row r="3" spans="1:12" ht="18" x14ac:dyDescent="0.35">
      <c r="A3" s="81"/>
      <c r="B3" s="78"/>
      <c r="C3" s="78"/>
      <c r="D3" s="78"/>
      <c r="E3" s="80"/>
      <c r="F3" s="78"/>
      <c r="G3" s="55"/>
    </row>
    <row r="4" spans="1:12" ht="13.8" thickBot="1" x14ac:dyDescent="0.3">
      <c r="A4" s="56"/>
      <c r="B4" s="57"/>
      <c r="C4" s="57"/>
      <c r="D4" s="57"/>
      <c r="E4" s="57"/>
      <c r="F4" s="57"/>
      <c r="G4" s="58"/>
    </row>
    <row r="7" spans="1:12" x14ac:dyDescent="0.25">
      <c r="A7" s="18" t="s">
        <v>48</v>
      </c>
    </row>
    <row r="8" spans="1:12" x14ac:dyDescent="0.25">
      <c r="B8" s="25" t="s">
        <v>63</v>
      </c>
      <c r="C8" s="25" t="s">
        <v>64</v>
      </c>
      <c r="D8" s="25" t="s">
        <v>65</v>
      </c>
    </row>
    <row r="9" spans="1:12" x14ac:dyDescent="0.25">
      <c r="A9" s="19" t="s">
        <v>7</v>
      </c>
      <c r="B9" s="85">
        <v>0.5</v>
      </c>
      <c r="C9" s="85">
        <v>0</v>
      </c>
      <c r="D9" s="85">
        <v>0.5</v>
      </c>
    </row>
    <row r="10" spans="1:12" x14ac:dyDescent="0.25">
      <c r="A10" s="19" t="s">
        <v>8</v>
      </c>
      <c r="B10" s="85">
        <v>0.75</v>
      </c>
      <c r="C10" s="85">
        <v>0</v>
      </c>
      <c r="D10" s="85">
        <v>0.25</v>
      </c>
    </row>
    <row r="11" spans="1:12" x14ac:dyDescent="0.25">
      <c r="A11" s="19" t="s">
        <v>6</v>
      </c>
      <c r="B11" s="85">
        <v>0.5</v>
      </c>
      <c r="C11" s="85">
        <v>0.5</v>
      </c>
      <c r="D11" s="85">
        <v>0</v>
      </c>
    </row>
    <row r="12" spans="1:12" x14ac:dyDescent="0.25">
      <c r="A12" s="19" t="s">
        <v>5</v>
      </c>
      <c r="B12" s="85">
        <v>0.66666666666666663</v>
      </c>
      <c r="C12" s="85">
        <v>0.33333333333333331</v>
      </c>
      <c r="D12" s="85">
        <v>0</v>
      </c>
    </row>
    <row r="13" spans="1:12" x14ac:dyDescent="0.25">
      <c r="A13" s="19" t="s">
        <v>43</v>
      </c>
      <c r="B13" s="85">
        <v>0.63636363636363635</v>
      </c>
      <c r="C13" s="85">
        <v>0.18181818181818182</v>
      </c>
      <c r="D13" s="85">
        <v>0.18181818181818182</v>
      </c>
    </row>
    <row r="17" spans="1:1" x14ac:dyDescent="0.25">
      <c r="A17" s="27" t="s">
        <v>109</v>
      </c>
    </row>
  </sheetData>
  <hyperlinks>
    <hyperlink ref="L1" location="Sommaire!A1" display="Retour" xr:uid="{00000000-0004-0000-1300-000000000000}"/>
  </hyperlinks>
  <pageMargins left="0.7" right="0.7" top="0.75" bottom="0.75" header="0.3" footer="0.3"/>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L4"/>
  <sheetViews>
    <sheetView workbookViewId="0">
      <selection activeCell="L1" sqref="L1"/>
    </sheetView>
  </sheetViews>
  <sheetFormatPr baseColWidth="10" defaultColWidth="11.44140625" defaultRowHeight="13.2" x14ac:dyDescent="0.25"/>
  <cols>
    <col min="4" max="4" width="18.109375" customWidth="1"/>
    <col min="5" max="5" width="16.77734375" customWidth="1"/>
    <col min="6" max="6" width="16" customWidth="1"/>
    <col min="7" max="7" width="20.88671875" customWidth="1"/>
  </cols>
  <sheetData>
    <row r="1" spans="1:12" ht="18" x14ac:dyDescent="0.35">
      <c r="A1" s="79"/>
      <c r="B1" s="78"/>
      <c r="C1" s="78"/>
      <c r="D1" s="78"/>
      <c r="E1" s="80"/>
      <c r="F1" s="78"/>
      <c r="G1" s="55"/>
      <c r="L1" s="6" t="s">
        <v>29</v>
      </c>
    </row>
    <row r="2" spans="1:12" ht="18" x14ac:dyDescent="0.35">
      <c r="A2" s="79" t="s">
        <v>71</v>
      </c>
      <c r="B2" s="78"/>
      <c r="C2" s="78"/>
      <c r="D2" s="78"/>
      <c r="E2" s="80"/>
      <c r="F2" s="78"/>
      <c r="G2" s="55"/>
    </row>
    <row r="3" spans="1:12" ht="18" x14ac:dyDescent="0.35">
      <c r="A3" s="81"/>
      <c r="B3" s="78"/>
      <c r="C3" s="78"/>
      <c r="D3" s="78"/>
      <c r="E3" s="80"/>
      <c r="F3" s="78"/>
      <c r="G3" s="55"/>
    </row>
    <row r="4" spans="1:12" ht="13.8" thickBot="1" x14ac:dyDescent="0.3">
      <c r="A4" s="56"/>
      <c r="B4" s="57"/>
      <c r="C4" s="57"/>
      <c r="D4" s="57"/>
      <c r="E4" s="57"/>
      <c r="F4" s="57"/>
      <c r="G4" s="58"/>
    </row>
  </sheetData>
  <hyperlinks>
    <hyperlink ref="L1" location="Sommaire!A1" display="Retour" xr:uid="{00000000-0004-0000-1400-000000000000}"/>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L30"/>
  <sheetViews>
    <sheetView workbookViewId="0">
      <selection activeCell="M18" sqref="M18"/>
    </sheetView>
  </sheetViews>
  <sheetFormatPr baseColWidth="10" defaultColWidth="11.44140625" defaultRowHeight="13.2" x14ac:dyDescent="0.25"/>
  <cols>
    <col min="1" max="1" width="19.5546875" bestFit="1" customWidth="1"/>
    <col min="2" max="4" width="12.77734375" customWidth="1"/>
    <col min="5" max="5" width="16.5546875" customWidth="1"/>
    <col min="6" max="6" width="19.77734375" customWidth="1"/>
    <col min="7" max="7" width="18.109375" customWidth="1"/>
    <col min="8" max="12" width="9.33203125" customWidth="1"/>
    <col min="13" max="14" width="10.88671875" customWidth="1"/>
    <col min="15" max="16" width="14.33203125" customWidth="1"/>
    <col min="17" max="17" width="9.109375" customWidth="1"/>
    <col min="18" max="18" width="17.88671875" bestFit="1" customWidth="1"/>
    <col min="19" max="19" width="9.109375" customWidth="1"/>
    <col min="20" max="20" width="6" customWidth="1"/>
    <col min="21" max="21" width="9.109375" customWidth="1"/>
    <col min="22" max="22" width="9.6640625" customWidth="1"/>
    <col min="23" max="23" width="9.109375" customWidth="1"/>
    <col min="24" max="24" width="17.88671875" bestFit="1" customWidth="1"/>
    <col min="25" max="25" width="10.109375" customWidth="1"/>
    <col min="26" max="26" width="12.6640625" bestFit="1" customWidth="1"/>
    <col min="27" max="27" width="10.109375" customWidth="1"/>
    <col min="28" max="28" width="6" customWidth="1"/>
    <col min="29" max="29" width="6.109375" customWidth="1"/>
    <col min="30" max="30" width="13.109375" bestFit="1" customWidth="1"/>
  </cols>
  <sheetData>
    <row r="1" spans="1:12" ht="18" x14ac:dyDescent="0.35">
      <c r="A1" s="79"/>
      <c r="B1" s="78"/>
      <c r="C1" s="78"/>
      <c r="D1" s="78"/>
      <c r="E1" s="80"/>
      <c r="F1" s="78"/>
      <c r="G1" s="55"/>
      <c r="L1" s="6" t="s">
        <v>29</v>
      </c>
    </row>
    <row r="2" spans="1:12" ht="18" x14ac:dyDescent="0.35">
      <c r="A2" s="79" t="s">
        <v>71</v>
      </c>
      <c r="B2" s="78"/>
      <c r="C2" s="78"/>
      <c r="D2" s="78"/>
      <c r="E2" s="80"/>
      <c r="F2" s="78"/>
      <c r="G2" s="55"/>
    </row>
    <row r="3" spans="1:12" ht="18" x14ac:dyDescent="0.35">
      <c r="A3" s="81"/>
      <c r="B3" s="78"/>
      <c r="C3" s="78"/>
      <c r="D3" s="78"/>
      <c r="E3" s="80"/>
      <c r="F3" s="78"/>
      <c r="G3" s="55"/>
    </row>
    <row r="4" spans="1:12" ht="13.8" thickBot="1" x14ac:dyDescent="0.3">
      <c r="A4" s="56"/>
      <c r="B4" s="57"/>
      <c r="C4" s="57"/>
      <c r="D4" s="57"/>
      <c r="E4" s="57"/>
      <c r="F4" s="57"/>
      <c r="G4" s="58"/>
    </row>
    <row r="10" spans="1:12" x14ac:dyDescent="0.25">
      <c r="A10" s="18" t="s">
        <v>48</v>
      </c>
    </row>
    <row r="11" spans="1:12" x14ac:dyDescent="0.25">
      <c r="B11" s="25" t="s">
        <v>63</v>
      </c>
      <c r="C11" s="25" t="s">
        <v>64</v>
      </c>
      <c r="D11" s="25" t="s">
        <v>65</v>
      </c>
    </row>
    <row r="12" spans="1:12" x14ac:dyDescent="0.25">
      <c r="A12" s="19" t="s">
        <v>6</v>
      </c>
      <c r="B12" s="26">
        <v>0.5</v>
      </c>
      <c r="C12" s="26">
        <v>0.5</v>
      </c>
      <c r="D12" s="26">
        <v>0</v>
      </c>
    </row>
    <row r="13" spans="1:12" x14ac:dyDescent="0.25">
      <c r="A13" s="19" t="s">
        <v>5</v>
      </c>
      <c r="B13" s="26">
        <v>0.66666666666666663</v>
      </c>
      <c r="C13" s="26">
        <v>0.33333333333333331</v>
      </c>
      <c r="D13" s="26">
        <v>0</v>
      </c>
    </row>
    <row r="14" spans="1:12" x14ac:dyDescent="0.25">
      <c r="A14" s="19" t="s">
        <v>8</v>
      </c>
      <c r="B14" s="26">
        <v>0.75</v>
      </c>
      <c r="C14" s="26">
        <v>0</v>
      </c>
      <c r="D14" s="26">
        <v>0.25</v>
      </c>
    </row>
    <row r="15" spans="1:12" x14ac:dyDescent="0.25">
      <c r="A15" s="19" t="s">
        <v>7</v>
      </c>
      <c r="B15" s="26">
        <v>0.5</v>
      </c>
      <c r="C15" s="26">
        <v>0</v>
      </c>
      <c r="D15" s="26">
        <v>0.5</v>
      </c>
    </row>
    <row r="16" spans="1:12" x14ac:dyDescent="0.25">
      <c r="A16" s="19" t="s">
        <v>43</v>
      </c>
      <c r="B16" s="26">
        <v>0.63636363636363635</v>
      </c>
      <c r="C16" s="26">
        <v>0.18181818181818182</v>
      </c>
      <c r="D16" s="26">
        <v>0.18181818181818182</v>
      </c>
    </row>
    <row r="28" spans="1:1" x14ac:dyDescent="0.25">
      <c r="A28" s="27" t="s">
        <v>94</v>
      </c>
    </row>
    <row r="30" spans="1:1" x14ac:dyDescent="0.25">
      <c r="A30" s="27" t="s">
        <v>93</v>
      </c>
    </row>
  </sheetData>
  <hyperlinks>
    <hyperlink ref="L1" location="Sommaire!A1" display="Retour" xr:uid="{00000000-0004-0000-1500-000000000000}"/>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2"/>
  <sheetViews>
    <sheetView workbookViewId="0">
      <selection activeCell="M1" sqref="M1"/>
    </sheetView>
  </sheetViews>
  <sheetFormatPr baseColWidth="10" defaultColWidth="11.44140625" defaultRowHeight="13.2" x14ac:dyDescent="0.25"/>
  <cols>
    <col min="1" max="1" width="16.44140625" bestFit="1" customWidth="1"/>
    <col min="2" max="2" width="13.88671875" bestFit="1" customWidth="1"/>
    <col min="4" max="4" width="11.88671875" customWidth="1"/>
    <col min="5" max="5" width="12.21875" customWidth="1"/>
    <col min="6" max="6" width="12.6640625" customWidth="1"/>
    <col min="7" max="7" width="17.21875" customWidth="1"/>
    <col min="8" max="8" width="5.44140625" customWidth="1"/>
    <col min="9" max="9" width="4.88671875" customWidth="1"/>
    <col min="10" max="10" width="16.33203125" customWidth="1"/>
    <col min="11" max="11" width="24.6640625" customWidth="1"/>
  </cols>
  <sheetData>
    <row r="1" spans="1:13" ht="16.8" thickTop="1" thickBot="1" x14ac:dyDescent="0.3">
      <c r="A1" s="61" t="s">
        <v>1</v>
      </c>
      <c r="B1" s="62" t="s">
        <v>0</v>
      </c>
      <c r="C1" s="63" t="s">
        <v>2</v>
      </c>
      <c r="D1" s="63" t="s">
        <v>4</v>
      </c>
      <c r="E1" s="62" t="s">
        <v>3</v>
      </c>
      <c r="F1" s="62" t="s">
        <v>22</v>
      </c>
      <c r="G1" s="64" t="s">
        <v>52</v>
      </c>
      <c r="M1" s="6" t="s">
        <v>29</v>
      </c>
    </row>
    <row r="2" spans="1:13" ht="13.8" thickTop="1" x14ac:dyDescent="0.25">
      <c r="A2" s="1" t="s">
        <v>7</v>
      </c>
      <c r="B2" s="1" t="s">
        <v>10</v>
      </c>
      <c r="C2" s="1" t="s">
        <v>15</v>
      </c>
      <c r="D2" s="16">
        <f>IF(C2="","",VLOOKUP(C2,Tableau_listes!$E$9:$F$13,2,FALSE))</f>
        <v>68</v>
      </c>
      <c r="E2" s="1">
        <v>2</v>
      </c>
      <c r="F2" s="4">
        <v>37683</v>
      </c>
      <c r="G2" s="16">
        <f>IF(E2="",0,E2*D2)</f>
        <v>136</v>
      </c>
    </row>
    <row r="3" spans="1:13" x14ac:dyDescent="0.25">
      <c r="A3" s="2" t="s">
        <v>7</v>
      </c>
      <c r="B3" s="2" t="s">
        <v>13</v>
      </c>
      <c r="C3" s="2" t="s">
        <v>15</v>
      </c>
      <c r="D3" s="17">
        <f>IF(C3="","",VLOOKUP(C3,Tableau_listes!$E$9:$F$13,2,FALSE))</f>
        <v>68</v>
      </c>
      <c r="E3" s="2">
        <v>25</v>
      </c>
      <c r="F3" s="5">
        <v>37812</v>
      </c>
      <c r="G3" s="17">
        <f t="shared" ref="G3:G28" si="0">IF(E3="",0,E3*D3)</f>
        <v>1700</v>
      </c>
    </row>
    <row r="4" spans="1:13" x14ac:dyDescent="0.25">
      <c r="A4" s="2" t="s">
        <v>8</v>
      </c>
      <c r="B4" s="2" t="s">
        <v>13</v>
      </c>
      <c r="C4" s="2" t="s">
        <v>17</v>
      </c>
      <c r="D4" s="17">
        <f>IF(C4="","",VLOOKUP(C4,Tableau_listes!$E$9:$F$13,2,FALSE))</f>
        <v>8</v>
      </c>
      <c r="E4" s="2">
        <v>1</v>
      </c>
      <c r="F4" s="5">
        <v>38032</v>
      </c>
      <c r="G4" s="17">
        <f t="shared" si="0"/>
        <v>8</v>
      </c>
      <c r="I4" s="13" t="s">
        <v>96</v>
      </c>
      <c r="J4" t="s">
        <v>41</v>
      </c>
    </row>
    <row r="5" spans="1:13" x14ac:dyDescent="0.25">
      <c r="A5" s="2" t="s">
        <v>8</v>
      </c>
      <c r="B5" s="12" t="s">
        <v>14</v>
      </c>
      <c r="C5" s="2" t="s">
        <v>16</v>
      </c>
      <c r="D5" s="17">
        <f>IF(C5="","",VLOOKUP(C5,Tableau_listes!$E$9:$F$13,2,FALSE))</f>
        <v>13</v>
      </c>
      <c r="E5" s="2">
        <v>3</v>
      </c>
      <c r="F5" s="5">
        <v>37904</v>
      </c>
      <c r="G5" s="17">
        <f t="shared" si="0"/>
        <v>39</v>
      </c>
      <c r="J5" s="13" t="s">
        <v>91</v>
      </c>
    </row>
    <row r="6" spans="1:13" x14ac:dyDescent="0.25">
      <c r="A6" s="2" t="s">
        <v>8</v>
      </c>
      <c r="B6" s="2" t="s">
        <v>9</v>
      </c>
      <c r="C6" s="2" t="s">
        <v>15</v>
      </c>
      <c r="D6" s="17">
        <f>IF(C6="","",VLOOKUP(C6,Tableau_listes!$E$9:$F$13,2,FALSE))</f>
        <v>68</v>
      </c>
      <c r="E6" s="2">
        <v>22</v>
      </c>
      <c r="F6" s="5">
        <v>37941</v>
      </c>
      <c r="G6" s="17">
        <f t="shared" si="0"/>
        <v>1496</v>
      </c>
    </row>
    <row r="7" spans="1:13" x14ac:dyDescent="0.25">
      <c r="A7" s="2" t="s">
        <v>72</v>
      </c>
      <c r="B7" s="2" t="s">
        <v>13</v>
      </c>
      <c r="C7" s="2" t="s">
        <v>17</v>
      </c>
      <c r="D7" s="17">
        <f>IF(C7="","",VLOOKUP(C7,Tableau_listes!$E$9:$F$13,2,FALSE))</f>
        <v>8</v>
      </c>
      <c r="E7" s="2">
        <v>4</v>
      </c>
      <c r="F7" s="5">
        <v>37797</v>
      </c>
      <c r="G7" s="17">
        <f t="shared" si="0"/>
        <v>32</v>
      </c>
    </row>
    <row r="8" spans="1:13" x14ac:dyDescent="0.25">
      <c r="A8" s="2" t="s">
        <v>72</v>
      </c>
      <c r="B8" s="2" t="s">
        <v>10</v>
      </c>
      <c r="C8" s="2" t="s">
        <v>18</v>
      </c>
      <c r="D8" s="17">
        <f>IF(C8="","",VLOOKUP(C8,Tableau_listes!$E$9:$F$13,2,FALSE))</f>
        <v>11</v>
      </c>
      <c r="E8" s="2">
        <v>11</v>
      </c>
      <c r="F8" s="5">
        <v>37755</v>
      </c>
      <c r="G8" s="17">
        <f t="shared" si="0"/>
        <v>121</v>
      </c>
      <c r="J8" t="s">
        <v>7</v>
      </c>
    </row>
    <row r="9" spans="1:13" x14ac:dyDescent="0.25">
      <c r="A9" s="2" t="s">
        <v>5</v>
      </c>
      <c r="B9" s="2" t="s">
        <v>12</v>
      </c>
      <c r="C9" s="2" t="s">
        <v>16</v>
      </c>
      <c r="D9" s="17">
        <f>IF(C9="","",VLOOKUP(C9,Tableau_listes!$E$9:$F$13,2,FALSE))</f>
        <v>13</v>
      </c>
      <c r="E9" s="2">
        <v>10</v>
      </c>
      <c r="F9" s="5">
        <v>38018</v>
      </c>
      <c r="G9" s="17">
        <f t="shared" si="0"/>
        <v>130</v>
      </c>
    </row>
    <row r="10" spans="1:13" x14ac:dyDescent="0.25">
      <c r="A10" s="2" t="s">
        <v>5</v>
      </c>
      <c r="B10" s="2" t="s">
        <v>9</v>
      </c>
      <c r="C10" s="2" t="s">
        <v>17</v>
      </c>
      <c r="D10" s="17">
        <f>IF(C10="","",VLOOKUP(C10,Tableau_listes!$E$9:$F$13,2,FALSE))</f>
        <v>8</v>
      </c>
      <c r="E10" s="2">
        <v>5</v>
      </c>
      <c r="F10" s="5">
        <v>37836</v>
      </c>
      <c r="G10" s="17">
        <f t="shared" si="0"/>
        <v>40</v>
      </c>
    </row>
    <row r="11" spans="1:13" x14ac:dyDescent="0.25">
      <c r="A11" s="2" t="s">
        <v>5</v>
      </c>
      <c r="B11" s="2" t="s">
        <v>12</v>
      </c>
      <c r="C11" s="2" t="s">
        <v>15</v>
      </c>
      <c r="D11" s="17">
        <f>IF(C11="","",VLOOKUP(C11,Tableau_listes!$E$9:$F$13,2,FALSE))</f>
        <v>68</v>
      </c>
      <c r="E11" s="2">
        <v>8</v>
      </c>
      <c r="F11" s="5">
        <v>37742</v>
      </c>
      <c r="G11" s="17">
        <f t="shared" si="0"/>
        <v>544</v>
      </c>
    </row>
    <row r="12" spans="1:13" x14ac:dyDescent="0.25">
      <c r="A12" s="2" t="s">
        <v>6</v>
      </c>
      <c r="B12" s="2" t="s">
        <v>10</v>
      </c>
      <c r="C12" s="2" t="s">
        <v>15</v>
      </c>
      <c r="D12" s="17">
        <f>IF(C12="","",VLOOKUP(C12,Tableau_listes!$E$9:$F$13,2,FALSE))</f>
        <v>68</v>
      </c>
      <c r="E12" s="2">
        <v>10</v>
      </c>
      <c r="F12" s="5">
        <v>40811</v>
      </c>
      <c r="G12" s="17">
        <f t="shared" si="0"/>
        <v>680</v>
      </c>
    </row>
    <row r="13" spans="1:13" x14ac:dyDescent="0.25">
      <c r="A13" s="2" t="s">
        <v>8</v>
      </c>
      <c r="B13" s="2" t="s">
        <v>10</v>
      </c>
      <c r="C13" s="2" t="s">
        <v>16</v>
      </c>
      <c r="D13" s="17">
        <f>IF(C13="","",VLOOKUP(C13,Tableau_listes!$E$9:$F$13,2,FALSE))</f>
        <v>13</v>
      </c>
      <c r="E13" s="2">
        <v>20</v>
      </c>
      <c r="F13" s="5">
        <v>40811</v>
      </c>
      <c r="G13" s="17">
        <f t="shared" si="0"/>
        <v>260</v>
      </c>
    </row>
    <row r="14" spans="1:13" x14ac:dyDescent="0.25">
      <c r="A14" s="2" t="s">
        <v>6</v>
      </c>
      <c r="B14" s="2" t="s">
        <v>10</v>
      </c>
      <c r="C14" s="2" t="s">
        <v>18</v>
      </c>
      <c r="D14" s="17">
        <f>IF(C14="","",VLOOKUP(C14,Tableau_listes!$E$9:$F$13,2,FALSE))</f>
        <v>11</v>
      </c>
      <c r="E14" s="2">
        <v>10</v>
      </c>
      <c r="F14" s="5">
        <v>40811</v>
      </c>
      <c r="G14" s="17">
        <f t="shared" si="0"/>
        <v>110</v>
      </c>
    </row>
    <row r="15" spans="1:13" x14ac:dyDescent="0.25">
      <c r="A15" s="2"/>
      <c r="B15" s="2"/>
      <c r="C15" s="2"/>
      <c r="D15" s="17" t="str">
        <f>IF(C15="","",VLOOKUP(C15,Tableau_listes!$E$9:$F$13,2,FALSE))</f>
        <v/>
      </c>
      <c r="E15" s="2"/>
      <c r="F15" s="5"/>
      <c r="G15" s="17">
        <f t="shared" si="0"/>
        <v>0</v>
      </c>
    </row>
    <row r="16" spans="1:13" x14ac:dyDescent="0.25">
      <c r="A16" s="2"/>
      <c r="B16" s="2"/>
      <c r="C16" s="2"/>
      <c r="D16" s="17" t="str">
        <f>IF(C16="","",VLOOKUP(C16,Tableau_listes!$E$9:$F$13,2,FALSE))</f>
        <v/>
      </c>
      <c r="E16" s="2"/>
      <c r="F16" s="5"/>
      <c r="G16" s="17">
        <f t="shared" si="0"/>
        <v>0</v>
      </c>
    </row>
    <row r="17" spans="1:10" x14ac:dyDescent="0.25">
      <c r="A17" s="2"/>
      <c r="B17" s="2"/>
      <c r="C17" s="2"/>
      <c r="D17" s="17" t="str">
        <f>IF(C17="","",VLOOKUP(C17,Tableau_listes!$E$9:$F$13,2,FALSE))</f>
        <v/>
      </c>
      <c r="E17" s="2"/>
      <c r="F17" s="5"/>
      <c r="G17" s="17">
        <f t="shared" si="0"/>
        <v>0</v>
      </c>
    </row>
    <row r="18" spans="1:10" x14ac:dyDescent="0.25">
      <c r="A18" s="2"/>
      <c r="B18" s="2"/>
      <c r="C18" s="2"/>
      <c r="D18" s="17" t="str">
        <f>IF(C18="","",VLOOKUP(C18,Tableau_listes!$E$9:$F$13,2,FALSE))</f>
        <v/>
      </c>
      <c r="E18" s="2"/>
      <c r="F18" s="5"/>
      <c r="G18" s="17">
        <f t="shared" si="0"/>
        <v>0</v>
      </c>
    </row>
    <row r="19" spans="1:10" x14ac:dyDescent="0.25">
      <c r="A19" s="2"/>
      <c r="B19" s="2"/>
      <c r="C19" s="2"/>
      <c r="D19" s="17" t="str">
        <f>IF(C19="","",VLOOKUP(C19,Tableau_listes!$E$9:$F$13,2,FALSE))</f>
        <v/>
      </c>
      <c r="E19" s="2"/>
      <c r="F19" s="5"/>
      <c r="G19" s="17">
        <f t="shared" si="0"/>
        <v>0</v>
      </c>
    </row>
    <row r="20" spans="1:10" x14ac:dyDescent="0.25">
      <c r="A20" s="2"/>
      <c r="B20" s="2"/>
      <c r="C20" s="2"/>
      <c r="D20" s="17" t="str">
        <f>IF(C20="","",VLOOKUP(C20,Tableau_listes!$E$9:$F$13,2,FALSE))</f>
        <v/>
      </c>
      <c r="E20" s="2"/>
      <c r="F20" s="5"/>
      <c r="G20" s="17">
        <f t="shared" si="0"/>
        <v>0</v>
      </c>
    </row>
    <row r="21" spans="1:10" x14ac:dyDescent="0.25">
      <c r="A21" s="2"/>
      <c r="B21" s="2"/>
      <c r="C21" s="2"/>
      <c r="D21" s="17" t="str">
        <f>IF(C21="","",VLOOKUP(C21,Tableau_listes!$E$9:$F$13,2,FALSE))</f>
        <v/>
      </c>
      <c r="E21" s="2"/>
      <c r="F21" s="5"/>
      <c r="G21" s="17">
        <f t="shared" si="0"/>
        <v>0</v>
      </c>
    </row>
    <row r="22" spans="1:10" x14ac:dyDescent="0.25">
      <c r="A22" s="2"/>
      <c r="B22" s="2"/>
      <c r="C22" s="2"/>
      <c r="D22" s="17" t="str">
        <f>IF(C22="","",VLOOKUP(C22,Tableau_listes!$E$9:$F$13,2,FALSE))</f>
        <v/>
      </c>
      <c r="E22" s="2"/>
      <c r="F22" s="5"/>
      <c r="G22" s="17">
        <f t="shared" si="0"/>
        <v>0</v>
      </c>
    </row>
    <row r="23" spans="1:10" x14ac:dyDescent="0.25">
      <c r="A23" s="2"/>
      <c r="B23" s="2"/>
      <c r="C23" s="2"/>
      <c r="D23" s="17" t="str">
        <f>IF(C23="","",VLOOKUP(C23,Tableau_listes!$E$9:$F$13,2,FALSE))</f>
        <v/>
      </c>
      <c r="E23" s="2"/>
      <c r="F23" s="5"/>
      <c r="G23" s="17">
        <f t="shared" si="0"/>
        <v>0</v>
      </c>
    </row>
    <row r="24" spans="1:10" x14ac:dyDescent="0.25">
      <c r="A24" s="2"/>
      <c r="B24" s="2"/>
      <c r="C24" s="2"/>
      <c r="D24" s="17" t="str">
        <f>IF(C24="","",VLOOKUP(C24,Tableau_listes!$E$9:$F$13,2,FALSE))</f>
        <v/>
      </c>
      <c r="E24" s="2"/>
      <c r="F24" s="5"/>
      <c r="G24" s="17">
        <f t="shared" si="0"/>
        <v>0</v>
      </c>
    </row>
    <row r="25" spans="1:10" x14ac:dyDescent="0.25">
      <c r="A25" s="2"/>
      <c r="B25" s="2"/>
      <c r="C25" s="2"/>
      <c r="D25" s="17" t="str">
        <f>IF(C25="","",VLOOKUP(C25,Tableau_listes!$E$9:$F$13,2,FALSE))</f>
        <v/>
      </c>
      <c r="E25" s="2"/>
      <c r="F25" s="5"/>
      <c r="G25" s="17">
        <f t="shared" si="0"/>
        <v>0</v>
      </c>
    </row>
    <row r="26" spans="1:10" x14ac:dyDescent="0.25">
      <c r="A26" s="2"/>
      <c r="B26" s="2"/>
      <c r="C26" s="2"/>
      <c r="D26" s="17" t="str">
        <f>IF(C26="","",VLOOKUP(C26,Tableau_listes!$E$9:$F$13,2,FALSE))</f>
        <v/>
      </c>
      <c r="E26" s="2"/>
      <c r="F26" s="5"/>
      <c r="G26" s="17">
        <f t="shared" si="0"/>
        <v>0</v>
      </c>
    </row>
    <row r="27" spans="1:10" x14ac:dyDescent="0.25">
      <c r="A27" s="2"/>
      <c r="B27" s="2"/>
      <c r="C27" s="2"/>
      <c r="D27" s="17" t="str">
        <f>IF(C27="","",VLOOKUP(C27,Tableau_listes!$E$9:$F$13,2,FALSE))</f>
        <v/>
      </c>
      <c r="E27" s="2"/>
      <c r="F27" s="5"/>
      <c r="G27" s="17">
        <f t="shared" si="0"/>
        <v>0</v>
      </c>
    </row>
    <row r="28" spans="1:10" x14ac:dyDescent="0.25">
      <c r="A28" s="2"/>
      <c r="B28" s="2"/>
      <c r="C28" s="2"/>
      <c r="D28" s="17" t="str">
        <f>IF(C28="","",VLOOKUP(C28,Tableau_listes!$E$9:$F$13,2,FALSE))</f>
        <v/>
      </c>
      <c r="E28" s="2"/>
      <c r="F28" s="5"/>
      <c r="G28" s="17">
        <f t="shared" si="0"/>
        <v>0</v>
      </c>
      <c r="I28" s="13" t="s">
        <v>115</v>
      </c>
    </row>
    <row r="30" spans="1:10" x14ac:dyDescent="0.25">
      <c r="I30" s="13" t="s">
        <v>116</v>
      </c>
    </row>
    <row r="32" spans="1:10" x14ac:dyDescent="0.25">
      <c r="J32" s="15" t="s">
        <v>98</v>
      </c>
    </row>
  </sheetData>
  <dataValidations count="3">
    <dataValidation type="list" allowBlank="1" showInputMessage="1" showErrorMessage="1" sqref="C2:C28" xr:uid="{00000000-0002-0000-0200-000000000000}">
      <formula1>Produits</formula1>
    </dataValidation>
    <dataValidation type="list" allowBlank="1" showInputMessage="1" showErrorMessage="1" sqref="B2:B28" xr:uid="{00000000-0002-0000-0200-000001000000}">
      <formula1>Clients</formula1>
    </dataValidation>
    <dataValidation type="list" allowBlank="1" showInputMessage="1" showErrorMessage="1" sqref="J8 A2:A5 A7:A28 A6" xr:uid="{00000000-0002-0000-0200-000002000000}">
      <formula1>Vendeurs</formula1>
    </dataValidation>
  </dataValidations>
  <hyperlinks>
    <hyperlink ref="M1" location="Sommaire!A1" display="Retour" xr:uid="{00000000-0004-0000-0200-000000000000}"/>
  </hyperlinks>
  <pageMargins left="0.78740157499999996" right="0.78740157499999996" top="0.984251969" bottom="0.984251969" header="0.4921259845" footer="0.4921259845"/>
  <pageSetup paperSize="9" orientation="portrait" horizontalDpi="0" verticalDpi="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52"/>
  <sheetViews>
    <sheetView workbookViewId="0">
      <selection sqref="A1:J4"/>
    </sheetView>
  </sheetViews>
  <sheetFormatPr baseColWidth="10" defaultColWidth="11.44140625" defaultRowHeight="13.2" x14ac:dyDescent="0.25"/>
  <cols>
    <col min="1" max="1" width="14.21875" customWidth="1"/>
    <col min="2" max="5" width="10" customWidth="1"/>
    <col min="6" max="6" width="5" bestFit="1" customWidth="1"/>
    <col min="7" max="7" width="5" customWidth="1"/>
    <col min="8" max="8" width="9.44140625" customWidth="1"/>
    <col min="9" max="9" width="7.109375" customWidth="1"/>
    <col min="10" max="10" width="10.109375" customWidth="1"/>
  </cols>
  <sheetData>
    <row r="1" spans="1:12" x14ac:dyDescent="0.25">
      <c r="A1" s="50"/>
      <c r="B1" s="51"/>
      <c r="C1" s="51"/>
      <c r="D1" s="51"/>
      <c r="E1" s="51"/>
      <c r="F1" s="51"/>
      <c r="G1" s="51"/>
      <c r="H1" s="51"/>
      <c r="I1" s="51"/>
      <c r="J1" s="52"/>
      <c r="L1" s="6" t="s">
        <v>29</v>
      </c>
    </row>
    <row r="2" spans="1:12" ht="18" x14ac:dyDescent="0.35">
      <c r="A2" s="79" t="s">
        <v>26</v>
      </c>
      <c r="B2" s="78"/>
      <c r="C2" s="78"/>
      <c r="D2" s="78"/>
      <c r="E2" s="80"/>
      <c r="F2" s="78"/>
      <c r="G2" s="78"/>
      <c r="H2" s="78"/>
      <c r="I2" s="82"/>
      <c r="J2" s="55"/>
    </row>
    <row r="3" spans="1:12" ht="18" x14ac:dyDescent="0.35">
      <c r="A3" s="81" t="s">
        <v>82</v>
      </c>
      <c r="B3" s="78"/>
      <c r="C3" s="78"/>
      <c r="D3" s="78"/>
      <c r="E3" s="80"/>
      <c r="F3" s="78"/>
      <c r="G3" s="78"/>
      <c r="H3" s="78"/>
      <c r="I3" s="83"/>
      <c r="J3" s="55"/>
    </row>
    <row r="4" spans="1:12" ht="13.8" thickBot="1" x14ac:dyDescent="0.3">
      <c r="A4" s="56"/>
      <c r="B4" s="57"/>
      <c r="C4" s="57"/>
      <c r="D4" s="57"/>
      <c r="E4" s="57"/>
      <c r="F4" s="57"/>
      <c r="G4" s="57"/>
      <c r="H4" s="57"/>
      <c r="I4" s="57"/>
      <c r="J4" s="58"/>
      <c r="L4" s="13" t="s">
        <v>119</v>
      </c>
    </row>
    <row r="6" spans="1:12" x14ac:dyDescent="0.25">
      <c r="L6" t="s">
        <v>83</v>
      </c>
    </row>
    <row r="8" spans="1:12" ht="14.4" x14ac:dyDescent="0.25">
      <c r="L8" s="28" t="s">
        <v>84</v>
      </c>
    </row>
    <row r="9" spans="1:12" ht="14.4" x14ac:dyDescent="0.25">
      <c r="L9" s="29"/>
    </row>
    <row r="10" spans="1:12" ht="14.4" x14ac:dyDescent="0.25">
      <c r="L10" s="28" t="s">
        <v>85</v>
      </c>
    </row>
    <row r="11" spans="1:12" ht="14.4" x14ac:dyDescent="0.25">
      <c r="L11" s="29"/>
    </row>
    <row r="12" spans="1:12" ht="14.4" x14ac:dyDescent="0.25">
      <c r="L12" s="28" t="s">
        <v>100</v>
      </c>
    </row>
    <row r="14" spans="1:12" ht="14.4" x14ac:dyDescent="0.25">
      <c r="L14" s="28" t="s">
        <v>92</v>
      </c>
    </row>
    <row r="15" spans="1:12" ht="14.4" x14ac:dyDescent="0.25">
      <c r="L15" s="30"/>
    </row>
    <row r="16" spans="1:12" ht="14.4" x14ac:dyDescent="0.25">
      <c r="L16" s="28" t="s">
        <v>86</v>
      </c>
    </row>
    <row r="17" spans="12:12" ht="14.4" x14ac:dyDescent="0.25">
      <c r="L17" s="30"/>
    </row>
    <row r="18" spans="12:12" ht="14.4" x14ac:dyDescent="0.25">
      <c r="L18" s="28" t="s">
        <v>87</v>
      </c>
    </row>
    <row r="19" spans="12:12" ht="14.4" x14ac:dyDescent="0.25">
      <c r="L19" s="30"/>
    </row>
    <row r="20" spans="12:12" ht="14.4" x14ac:dyDescent="0.25">
      <c r="L20" s="28" t="s">
        <v>110</v>
      </c>
    </row>
    <row r="21" spans="12:12" ht="14.4" x14ac:dyDescent="0.25">
      <c r="L21" s="29"/>
    </row>
    <row r="22" spans="12:12" ht="14.4" x14ac:dyDescent="0.25">
      <c r="L22" s="28" t="s">
        <v>118</v>
      </c>
    </row>
    <row r="24" spans="12:12" ht="14.4" x14ac:dyDescent="0.25">
      <c r="L24" s="31"/>
    </row>
    <row r="25" spans="12:12" ht="14.4" x14ac:dyDescent="0.25">
      <c r="L25" s="29"/>
    </row>
    <row r="26" spans="12:12" ht="14.4" x14ac:dyDescent="0.25">
      <c r="L26" s="29"/>
    </row>
    <row r="27" spans="12:12" ht="14.4" x14ac:dyDescent="0.25">
      <c r="L27" s="29"/>
    </row>
    <row r="29" spans="12:12" ht="14.4" x14ac:dyDescent="0.25">
      <c r="L29" s="29"/>
    </row>
    <row r="31" spans="12:12" ht="14.4" x14ac:dyDescent="0.25">
      <c r="L31" s="28" t="s">
        <v>101</v>
      </c>
    </row>
    <row r="32" spans="12:12" ht="14.4" x14ac:dyDescent="0.25">
      <c r="L32" s="29"/>
    </row>
    <row r="33" spans="12:12" ht="14.4" x14ac:dyDescent="0.25">
      <c r="L33" s="29"/>
    </row>
    <row r="34" spans="12:12" ht="14.4" x14ac:dyDescent="0.25">
      <c r="L34" s="29"/>
    </row>
    <row r="35" spans="12:12" ht="14.4" x14ac:dyDescent="0.25">
      <c r="L35" s="29"/>
    </row>
    <row r="36" spans="12:12" ht="14.4" x14ac:dyDescent="0.25">
      <c r="L36" s="29"/>
    </row>
    <row r="37" spans="12:12" ht="14.4" x14ac:dyDescent="0.25">
      <c r="L37" s="29"/>
    </row>
    <row r="38" spans="12:12" ht="14.4" x14ac:dyDescent="0.25">
      <c r="L38" s="29"/>
    </row>
    <row r="39" spans="12:12" ht="14.4" x14ac:dyDescent="0.25">
      <c r="L39" s="29"/>
    </row>
    <row r="40" spans="12:12" ht="14.4" x14ac:dyDescent="0.25">
      <c r="L40" s="29"/>
    </row>
    <row r="41" spans="12:12" ht="14.4" x14ac:dyDescent="0.25">
      <c r="L41" s="29"/>
    </row>
    <row r="42" spans="12:12" ht="14.4" x14ac:dyDescent="0.25">
      <c r="L42" s="29"/>
    </row>
    <row r="43" spans="12:12" ht="14.4" x14ac:dyDescent="0.25">
      <c r="L43" s="30"/>
    </row>
    <row r="52" spans="12:12" ht="14.4" x14ac:dyDescent="0.25">
      <c r="L52" s="28" t="s">
        <v>88</v>
      </c>
    </row>
  </sheetData>
  <dataConsolidate/>
  <hyperlinks>
    <hyperlink ref="L1" location="Sommaire!A1" display="Retour" xr:uid="{00000000-0004-0000-0300-000000000000}"/>
  </hyperlinks>
  <pageMargins left="0.78740157499999996" right="0.78740157499999996" top="0.984251969" bottom="0.984251969" header="0.4921259845" footer="0.4921259845"/>
  <pageSetup paperSize="9" orientation="portrait" horizontalDpi="4294967293"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4F5C2-6ED9-4B8E-83B1-DED943099566}">
  <dimension ref="A1:F4"/>
  <sheetViews>
    <sheetView workbookViewId="0"/>
  </sheetViews>
  <sheetFormatPr baseColWidth="10" defaultRowHeight="13.2" x14ac:dyDescent="0.25"/>
  <cols>
    <col min="1" max="1" width="11.6640625" bestFit="1" customWidth="1"/>
    <col min="2" max="2" width="12.88671875" bestFit="1" customWidth="1"/>
    <col min="3" max="6" width="11.6640625" bestFit="1" customWidth="1"/>
  </cols>
  <sheetData>
    <row r="1" spans="1:6" x14ac:dyDescent="0.25">
      <c r="A1" s="65" t="s">
        <v>117</v>
      </c>
    </row>
    <row r="3" spans="1:6" x14ac:dyDescent="0.25">
      <c r="A3" t="s">
        <v>1</v>
      </c>
      <c r="B3" t="s">
        <v>0</v>
      </c>
      <c r="C3" t="s">
        <v>2</v>
      </c>
      <c r="D3" t="s">
        <v>4</v>
      </c>
      <c r="E3" t="s">
        <v>3</v>
      </c>
      <c r="F3" t="s">
        <v>22</v>
      </c>
    </row>
    <row r="4" spans="1:6" x14ac:dyDescent="0.25">
      <c r="A4" t="s">
        <v>7</v>
      </c>
      <c r="B4" t="s">
        <v>13</v>
      </c>
      <c r="C4" t="s">
        <v>15</v>
      </c>
      <c r="D4">
        <v>68</v>
      </c>
      <c r="E4">
        <v>25</v>
      </c>
      <c r="F4" s="14">
        <v>37812</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28"/>
  <sheetViews>
    <sheetView workbookViewId="0">
      <selection sqref="A1:I4"/>
    </sheetView>
  </sheetViews>
  <sheetFormatPr baseColWidth="10" defaultColWidth="11.44140625" defaultRowHeight="13.2" x14ac:dyDescent="0.25"/>
  <cols>
    <col min="2" max="2" width="17" bestFit="1" customWidth="1"/>
    <col min="3" max="7" width="9.88671875" bestFit="1" customWidth="1"/>
    <col min="8" max="8" width="11.33203125" bestFit="1" customWidth="1"/>
    <col min="9" max="9" width="12.77734375" customWidth="1"/>
    <col min="10" max="11" width="14.88671875" bestFit="1" customWidth="1"/>
    <col min="12" max="12" width="17.5546875" bestFit="1" customWidth="1"/>
    <col min="13" max="14" width="14.88671875" bestFit="1" customWidth="1"/>
    <col min="15" max="15" width="17.5546875" bestFit="1" customWidth="1"/>
    <col min="16" max="16" width="11.5546875" bestFit="1" customWidth="1"/>
  </cols>
  <sheetData>
    <row r="1" spans="1:11" ht="18" x14ac:dyDescent="0.35">
      <c r="A1" s="79"/>
      <c r="B1" s="78"/>
      <c r="C1" s="78"/>
      <c r="D1" s="78"/>
      <c r="E1" s="80"/>
      <c r="F1" s="78"/>
      <c r="G1" s="78"/>
      <c r="H1" s="78"/>
      <c r="I1" s="55"/>
      <c r="K1" s="6" t="s">
        <v>29</v>
      </c>
    </row>
    <row r="2" spans="1:11" ht="18" x14ac:dyDescent="0.35">
      <c r="A2" s="79" t="s">
        <v>26</v>
      </c>
      <c r="B2" s="78"/>
      <c r="C2" s="78"/>
      <c r="D2" s="78"/>
      <c r="E2" s="80"/>
      <c r="F2" s="78"/>
      <c r="G2" s="78"/>
      <c r="H2" s="78"/>
      <c r="I2" s="55"/>
      <c r="K2" s="6"/>
    </row>
    <row r="3" spans="1:11" ht="18" x14ac:dyDescent="0.35">
      <c r="A3" s="81" t="s">
        <v>82</v>
      </c>
      <c r="B3" s="78"/>
      <c r="C3" s="78"/>
      <c r="D3" s="78"/>
      <c r="E3" s="80"/>
      <c r="F3" s="78"/>
      <c r="G3" s="78"/>
      <c r="H3" s="78"/>
      <c r="I3" s="55"/>
    </row>
    <row r="4" spans="1:11" ht="13.8" thickBot="1" x14ac:dyDescent="0.3">
      <c r="A4" s="56"/>
      <c r="B4" s="57"/>
      <c r="C4" s="57"/>
      <c r="D4" s="57"/>
      <c r="E4" s="57"/>
      <c r="F4" s="57"/>
      <c r="G4" s="57"/>
      <c r="H4" s="57"/>
      <c r="I4" s="58"/>
    </row>
    <row r="5" spans="1:11" x14ac:dyDescent="0.25">
      <c r="K5" s="13" t="s">
        <v>119</v>
      </c>
    </row>
    <row r="7" spans="1:11" x14ac:dyDescent="0.25">
      <c r="B7" s="32" t="s">
        <v>44</v>
      </c>
      <c r="C7" s="32" t="s">
        <v>2</v>
      </c>
      <c r="D7" s="33"/>
      <c r="E7" s="33"/>
      <c r="F7" s="33"/>
      <c r="G7" s="33"/>
      <c r="H7" s="34"/>
      <c r="K7" t="s">
        <v>83</v>
      </c>
    </row>
    <row r="8" spans="1:11" x14ac:dyDescent="0.25">
      <c r="B8" s="32" t="s">
        <v>0</v>
      </c>
      <c r="C8" s="35" t="s">
        <v>17</v>
      </c>
      <c r="D8" s="36" t="s">
        <v>16</v>
      </c>
      <c r="E8" s="36" t="s">
        <v>15</v>
      </c>
      <c r="F8" s="36" t="s">
        <v>18</v>
      </c>
      <c r="G8" s="36" t="s">
        <v>99</v>
      </c>
      <c r="H8" s="40" t="s">
        <v>43</v>
      </c>
    </row>
    <row r="9" spans="1:11" ht="14.4" x14ac:dyDescent="0.25">
      <c r="B9" s="35" t="s">
        <v>10</v>
      </c>
      <c r="C9" s="66"/>
      <c r="D9" s="67">
        <v>20</v>
      </c>
      <c r="E9" s="67">
        <v>12</v>
      </c>
      <c r="F9" s="67">
        <v>21</v>
      </c>
      <c r="G9" s="67"/>
      <c r="H9" s="75">
        <v>53</v>
      </c>
      <c r="K9" s="28" t="s">
        <v>84</v>
      </c>
    </row>
    <row r="10" spans="1:11" ht="14.4" x14ac:dyDescent="0.25">
      <c r="B10" s="38" t="s">
        <v>12</v>
      </c>
      <c r="C10" s="69"/>
      <c r="D10" s="70">
        <v>10</v>
      </c>
      <c r="E10" s="70">
        <v>8</v>
      </c>
      <c r="F10" s="70"/>
      <c r="G10" s="70"/>
      <c r="H10" s="76">
        <v>18</v>
      </c>
      <c r="K10" s="29"/>
    </row>
    <row r="11" spans="1:11" ht="14.4" x14ac:dyDescent="0.25">
      <c r="B11" s="38" t="s">
        <v>14</v>
      </c>
      <c r="C11" s="69"/>
      <c r="D11" s="70">
        <v>3</v>
      </c>
      <c r="E11" s="70"/>
      <c r="F11" s="70"/>
      <c r="G11" s="70"/>
      <c r="H11" s="76">
        <v>3</v>
      </c>
      <c r="K11" s="28" t="s">
        <v>85</v>
      </c>
    </row>
    <row r="12" spans="1:11" ht="14.4" x14ac:dyDescent="0.25">
      <c r="B12" s="38" t="s">
        <v>13</v>
      </c>
      <c r="C12" s="69">
        <v>5</v>
      </c>
      <c r="D12" s="70"/>
      <c r="E12" s="70">
        <v>25</v>
      </c>
      <c r="F12" s="70"/>
      <c r="G12" s="70"/>
      <c r="H12" s="76">
        <v>30</v>
      </c>
      <c r="K12" s="29"/>
    </row>
    <row r="13" spans="1:11" ht="14.4" x14ac:dyDescent="0.25">
      <c r="B13" s="38" t="s">
        <v>9</v>
      </c>
      <c r="C13" s="69">
        <v>5</v>
      </c>
      <c r="D13" s="70"/>
      <c r="E13" s="70">
        <v>22</v>
      </c>
      <c r="F13" s="70"/>
      <c r="G13" s="70"/>
      <c r="H13" s="76">
        <v>27</v>
      </c>
      <c r="K13" s="28" t="s">
        <v>100</v>
      </c>
    </row>
    <row r="14" spans="1:11" x14ac:dyDescent="0.25">
      <c r="B14" s="38" t="s">
        <v>99</v>
      </c>
      <c r="C14" s="69"/>
      <c r="D14" s="70"/>
      <c r="E14" s="70"/>
      <c r="F14" s="70"/>
      <c r="G14" s="70"/>
      <c r="H14" s="76"/>
    </row>
    <row r="15" spans="1:11" ht="14.4" x14ac:dyDescent="0.25">
      <c r="B15" s="39" t="s">
        <v>43</v>
      </c>
      <c r="C15" s="72">
        <v>10</v>
      </c>
      <c r="D15" s="73">
        <v>33</v>
      </c>
      <c r="E15" s="73">
        <v>67</v>
      </c>
      <c r="F15" s="73">
        <v>21</v>
      </c>
      <c r="G15" s="73"/>
      <c r="H15" s="77">
        <v>131</v>
      </c>
      <c r="K15" s="28" t="s">
        <v>92</v>
      </c>
    </row>
    <row r="16" spans="1:11" ht="14.4" x14ac:dyDescent="0.25">
      <c r="K16" s="30"/>
    </row>
    <row r="17" spans="2:11" ht="14.4" x14ac:dyDescent="0.25">
      <c r="K17" s="28" t="s">
        <v>86</v>
      </c>
    </row>
    <row r="18" spans="2:11" ht="14.4" x14ac:dyDescent="0.25">
      <c r="K18" s="30"/>
    </row>
    <row r="19" spans="2:11" ht="14.4" x14ac:dyDescent="0.25">
      <c r="K19" s="28" t="s">
        <v>87</v>
      </c>
    </row>
    <row r="20" spans="2:11" ht="14.4" x14ac:dyDescent="0.25">
      <c r="K20" s="30"/>
    </row>
    <row r="21" spans="2:11" ht="14.4" x14ac:dyDescent="0.25">
      <c r="K21" s="28" t="s">
        <v>110</v>
      </c>
    </row>
    <row r="22" spans="2:11" ht="14.4" x14ac:dyDescent="0.25">
      <c r="B22" s="32" t="s">
        <v>45</v>
      </c>
      <c r="C22" s="32" t="s">
        <v>0</v>
      </c>
      <c r="D22" s="33"/>
      <c r="E22" s="33"/>
      <c r="F22" s="33"/>
      <c r="G22" s="34"/>
      <c r="K22" s="29"/>
    </row>
    <row r="23" spans="2:11" ht="14.4" x14ac:dyDescent="0.25">
      <c r="B23" s="32" t="s">
        <v>2</v>
      </c>
      <c r="C23" s="35" t="s">
        <v>10</v>
      </c>
      <c r="D23" s="36" t="s">
        <v>13</v>
      </c>
      <c r="E23" s="36" t="s">
        <v>9</v>
      </c>
      <c r="F23" s="36" t="s">
        <v>12</v>
      </c>
      <c r="G23" s="37" t="s">
        <v>14</v>
      </c>
      <c r="K23" s="28" t="s">
        <v>118</v>
      </c>
    </row>
    <row r="24" spans="2:11" x14ac:dyDescent="0.25">
      <c r="B24" s="35" t="s">
        <v>17</v>
      </c>
      <c r="C24" s="66"/>
      <c r="D24" s="67">
        <v>5</v>
      </c>
      <c r="E24" s="67">
        <v>5</v>
      </c>
      <c r="F24" s="67"/>
      <c r="G24" s="68"/>
    </row>
    <row r="25" spans="2:11" x14ac:dyDescent="0.25">
      <c r="B25" s="38" t="s">
        <v>16</v>
      </c>
      <c r="C25" s="69">
        <v>20</v>
      </c>
      <c r="D25" s="70"/>
      <c r="E25" s="70"/>
      <c r="F25" s="70">
        <v>10</v>
      </c>
      <c r="G25" s="71">
        <v>3</v>
      </c>
    </row>
    <row r="26" spans="2:11" x14ac:dyDescent="0.25">
      <c r="B26" s="38" t="s">
        <v>15</v>
      </c>
      <c r="C26" s="69">
        <v>12</v>
      </c>
      <c r="D26" s="70">
        <v>25</v>
      </c>
      <c r="E26" s="70">
        <v>22</v>
      </c>
      <c r="F26" s="70">
        <v>8</v>
      </c>
      <c r="G26" s="71"/>
    </row>
    <row r="27" spans="2:11" x14ac:dyDescent="0.25">
      <c r="B27" s="38" t="s">
        <v>18</v>
      </c>
      <c r="C27" s="69">
        <v>21</v>
      </c>
      <c r="D27" s="70"/>
      <c r="E27" s="70"/>
      <c r="F27" s="70"/>
      <c r="G27" s="71"/>
    </row>
    <row r="28" spans="2:11" x14ac:dyDescent="0.25">
      <c r="B28" s="39" t="s">
        <v>43</v>
      </c>
      <c r="C28" s="72">
        <v>53</v>
      </c>
      <c r="D28" s="73">
        <v>30</v>
      </c>
      <c r="E28" s="73">
        <v>27</v>
      </c>
      <c r="F28" s="73">
        <v>18</v>
      </c>
      <c r="G28" s="74">
        <v>3</v>
      </c>
    </row>
  </sheetData>
  <dataConsolidate/>
  <phoneticPr fontId="0" type="noConversion"/>
  <hyperlinks>
    <hyperlink ref="K1" location="Sommaire!A1" display="Retour" xr:uid="{00000000-0004-0000-0500-000000000000}"/>
  </hyperlinks>
  <pageMargins left="0.78740157499999996" right="0.78740157499999996" top="0.984251969" bottom="0.984251969" header="0.4921259845" footer="0.4921259845"/>
  <pageSetup paperSize="9" orientation="portrait" horizontalDpi="4294967293" r:id="rId3"/>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4"/>
  <sheetViews>
    <sheetView workbookViewId="0">
      <selection sqref="A1:I4"/>
    </sheetView>
  </sheetViews>
  <sheetFormatPr baseColWidth="10" defaultColWidth="11.44140625" defaultRowHeight="13.2" x14ac:dyDescent="0.25"/>
  <cols>
    <col min="1" max="1" width="15" customWidth="1"/>
    <col min="2" max="5" width="10.109375" customWidth="1"/>
    <col min="6" max="6" width="11.5546875" customWidth="1"/>
  </cols>
  <sheetData>
    <row r="1" spans="1:12" ht="18" x14ac:dyDescent="0.35">
      <c r="A1" s="79"/>
      <c r="B1" s="78"/>
      <c r="C1" s="78"/>
      <c r="D1" s="78"/>
      <c r="E1" s="80"/>
      <c r="F1" s="78"/>
      <c r="G1" s="78"/>
      <c r="H1" s="78"/>
      <c r="I1" s="55"/>
      <c r="L1" s="6" t="s">
        <v>29</v>
      </c>
    </row>
    <row r="2" spans="1:12" ht="18" x14ac:dyDescent="0.35">
      <c r="A2" s="79" t="s">
        <v>89</v>
      </c>
      <c r="B2" s="78"/>
      <c r="C2" s="78"/>
      <c r="D2" s="78"/>
      <c r="E2" s="80"/>
      <c r="F2" s="78"/>
      <c r="G2" s="78"/>
      <c r="H2" s="78"/>
      <c r="I2" s="55"/>
    </row>
    <row r="3" spans="1:12" ht="18" x14ac:dyDescent="0.35">
      <c r="A3" s="81" t="s">
        <v>120</v>
      </c>
      <c r="B3" s="78"/>
      <c r="C3" s="78"/>
      <c r="D3" s="78"/>
      <c r="E3" s="80"/>
      <c r="F3" s="78"/>
      <c r="G3" s="78"/>
      <c r="H3" s="78"/>
      <c r="I3" s="55"/>
    </row>
    <row r="4" spans="1:12" ht="13.8" thickBot="1" x14ac:dyDescent="0.3">
      <c r="A4" s="56"/>
      <c r="B4" s="57"/>
      <c r="C4" s="57"/>
      <c r="D4" s="57"/>
      <c r="E4" s="57"/>
      <c r="F4" s="57"/>
      <c r="G4" s="57"/>
      <c r="H4" s="57"/>
      <c r="I4" s="58"/>
    </row>
  </sheetData>
  <hyperlinks>
    <hyperlink ref="L1" location="Sommaire!A1" display="Retour" xr:uid="{00000000-0004-0000-0600-000000000000}"/>
  </hyperlinks>
  <pageMargins left="0.78740157499999996" right="0.78740157499999996" top="0.984251969" bottom="0.984251969" header="0.4921259845" footer="0.4921259845"/>
  <pageSetup paperSize="9" orientation="portrait" horizontalDpi="4294967293" verticalDpi="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19"/>
  <sheetViews>
    <sheetView workbookViewId="0">
      <selection sqref="A1:I4"/>
    </sheetView>
  </sheetViews>
  <sheetFormatPr baseColWidth="10" defaultColWidth="11.44140625" defaultRowHeight="13.2" x14ac:dyDescent="0.25"/>
  <cols>
    <col min="1" max="1" width="12.44140625" bestFit="1" customWidth="1"/>
    <col min="2" max="2" width="19.77734375" bestFit="1" customWidth="1"/>
    <col min="3" max="3" width="9.6640625" bestFit="1" customWidth="1"/>
    <col min="4" max="4" width="12.44140625" bestFit="1" customWidth="1"/>
    <col min="5" max="5" width="9.6640625" bestFit="1" customWidth="1"/>
    <col min="6" max="6" width="13.77734375" bestFit="1" customWidth="1"/>
  </cols>
  <sheetData>
    <row r="1" spans="1:12" ht="18" x14ac:dyDescent="0.35">
      <c r="A1" s="79"/>
      <c r="B1" s="78"/>
      <c r="C1" s="78"/>
      <c r="D1" s="78"/>
      <c r="E1" s="80"/>
      <c r="F1" s="78"/>
      <c r="G1" s="78"/>
      <c r="H1" s="78"/>
      <c r="I1" s="55"/>
      <c r="L1" s="6" t="s">
        <v>29</v>
      </c>
    </row>
    <row r="2" spans="1:12" ht="18" x14ac:dyDescent="0.35">
      <c r="A2" s="79" t="s">
        <v>89</v>
      </c>
      <c r="B2" s="78"/>
      <c r="C2" s="78"/>
      <c r="D2" s="78"/>
      <c r="E2" s="80"/>
      <c r="F2" s="78"/>
      <c r="G2" s="78"/>
      <c r="H2" s="78"/>
      <c r="I2" s="55"/>
    </row>
    <row r="3" spans="1:12" ht="18" x14ac:dyDescent="0.35">
      <c r="A3" s="81" t="s">
        <v>120</v>
      </c>
      <c r="B3" s="78"/>
      <c r="C3" s="78"/>
      <c r="D3" s="78"/>
      <c r="E3" s="80"/>
      <c r="F3" s="78"/>
      <c r="G3" s="78"/>
      <c r="H3" s="78"/>
      <c r="I3" s="55"/>
    </row>
    <row r="4" spans="1:12" ht="13.8" thickBot="1" x14ac:dyDescent="0.3">
      <c r="A4" s="56"/>
      <c r="B4" s="57"/>
      <c r="C4" s="57"/>
      <c r="D4" s="57"/>
      <c r="E4" s="57"/>
      <c r="F4" s="57"/>
      <c r="G4" s="57"/>
      <c r="H4" s="57"/>
      <c r="I4" s="58"/>
    </row>
    <row r="7" spans="1:12" x14ac:dyDescent="0.25">
      <c r="A7" s="46" t="s">
        <v>1</v>
      </c>
      <c r="B7" s="41" t="s">
        <v>102</v>
      </c>
    </row>
    <row r="9" spans="1:12" x14ac:dyDescent="0.25">
      <c r="A9" s="32" t="s">
        <v>45</v>
      </c>
      <c r="B9" s="32" t="s">
        <v>0</v>
      </c>
      <c r="C9" s="33"/>
      <c r="D9" s="34"/>
    </row>
    <row r="10" spans="1:12" x14ac:dyDescent="0.25">
      <c r="A10" s="32" t="s">
        <v>2</v>
      </c>
      <c r="B10" s="35" t="s">
        <v>10</v>
      </c>
      <c r="C10" s="36" t="s">
        <v>12</v>
      </c>
      <c r="D10" s="37" t="s">
        <v>9</v>
      </c>
    </row>
    <row r="11" spans="1:12" x14ac:dyDescent="0.25">
      <c r="A11" s="35" t="s">
        <v>17</v>
      </c>
      <c r="B11" s="66"/>
      <c r="C11" s="67"/>
      <c r="D11" s="68">
        <v>5</v>
      </c>
    </row>
    <row r="12" spans="1:12" x14ac:dyDescent="0.25">
      <c r="A12" s="38" t="s">
        <v>15</v>
      </c>
      <c r="B12" s="69">
        <v>10</v>
      </c>
      <c r="C12" s="70">
        <v>8</v>
      </c>
      <c r="D12" s="71"/>
    </row>
    <row r="13" spans="1:12" x14ac:dyDescent="0.25">
      <c r="A13" s="38" t="s">
        <v>18</v>
      </c>
      <c r="B13" s="69">
        <v>10</v>
      </c>
      <c r="C13" s="70"/>
      <c r="D13" s="71"/>
    </row>
    <row r="14" spans="1:12" x14ac:dyDescent="0.25">
      <c r="A14" s="38" t="s">
        <v>16</v>
      </c>
      <c r="B14" s="69"/>
      <c r="C14" s="70">
        <v>10</v>
      </c>
      <c r="D14" s="71"/>
    </row>
    <row r="15" spans="1:12" x14ac:dyDescent="0.25">
      <c r="A15" s="39" t="s">
        <v>43</v>
      </c>
      <c r="B15" s="72">
        <v>20</v>
      </c>
      <c r="C15" s="73">
        <v>18</v>
      </c>
      <c r="D15" s="74">
        <v>5</v>
      </c>
    </row>
    <row r="18" spans="1:1" x14ac:dyDescent="0.25">
      <c r="A18" s="15" t="s">
        <v>121</v>
      </c>
    </row>
    <row r="19" spans="1:1" x14ac:dyDescent="0.25">
      <c r="A19" s="15" t="s">
        <v>122</v>
      </c>
    </row>
  </sheetData>
  <phoneticPr fontId="0" type="noConversion"/>
  <hyperlinks>
    <hyperlink ref="L1" location="Sommaire!A1" display="Retour" xr:uid="{00000000-0004-0000-0700-000000000000}"/>
  </hyperlinks>
  <pageMargins left="0.78740157499999996" right="0.78740157499999996" top="0.984251969" bottom="0.984251969" header="0.4921259845" footer="0.4921259845"/>
  <pageSetup paperSize="9" orientation="portrait" horizontalDpi="4294967293" verticalDpi="0" r:id="rId2"/>
  <headerFooter alignWithMargins="0"/>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4"/>
  <sheetViews>
    <sheetView workbookViewId="0">
      <selection sqref="A1:I4"/>
    </sheetView>
  </sheetViews>
  <sheetFormatPr baseColWidth="10" defaultColWidth="11.44140625" defaultRowHeight="13.2" x14ac:dyDescent="0.25"/>
  <cols>
    <col min="1" max="1" width="25.33203125" customWidth="1"/>
    <col min="2" max="2" width="13.88671875" customWidth="1"/>
    <col min="3" max="4" width="5" customWidth="1"/>
    <col min="5" max="7" width="13.88671875" bestFit="1" customWidth="1"/>
    <col min="8" max="8" width="13.88671875" customWidth="1"/>
  </cols>
  <sheetData>
    <row r="1" spans="1:12" ht="18" x14ac:dyDescent="0.35">
      <c r="A1" s="79"/>
      <c r="B1" s="78"/>
      <c r="C1" s="78"/>
      <c r="D1" s="78"/>
      <c r="E1" s="80"/>
      <c r="F1" s="78"/>
      <c r="G1" s="78"/>
      <c r="H1" s="78"/>
      <c r="I1" s="55"/>
      <c r="L1" s="6" t="s">
        <v>29</v>
      </c>
    </row>
    <row r="2" spans="1:12" ht="18" x14ac:dyDescent="0.35">
      <c r="A2" s="79" t="s">
        <v>35</v>
      </c>
      <c r="B2" s="78"/>
      <c r="C2" s="78"/>
      <c r="D2" s="78"/>
      <c r="E2" s="80"/>
      <c r="F2" s="78"/>
      <c r="G2" s="78"/>
      <c r="H2" s="78"/>
      <c r="I2" s="55"/>
    </row>
    <row r="3" spans="1:12" ht="18" x14ac:dyDescent="0.35">
      <c r="A3" s="81" t="s">
        <v>123</v>
      </c>
      <c r="B3" s="78"/>
      <c r="C3" s="78"/>
      <c r="D3" s="78"/>
      <c r="E3" s="80"/>
      <c r="F3" s="78"/>
      <c r="G3" s="78"/>
      <c r="H3" s="78"/>
      <c r="I3" s="55"/>
    </row>
    <row r="4" spans="1:12" ht="13.8" thickBot="1" x14ac:dyDescent="0.3">
      <c r="A4" s="56"/>
      <c r="B4" s="57"/>
      <c r="C4" s="57"/>
      <c r="D4" s="57"/>
      <c r="E4" s="57"/>
      <c r="F4" s="57"/>
      <c r="G4" s="57"/>
      <c r="H4" s="57"/>
      <c r="I4" s="58"/>
    </row>
  </sheetData>
  <dataConsolidate function="count" link="1">
    <dataRefs count="1">
      <dataRef ref="B3:B12" sheet="Vendeurs_Clients_Solution"/>
    </dataRefs>
  </dataConsolidate>
  <hyperlinks>
    <hyperlink ref="L1" location="Sommaire!A1" display="Retour" xr:uid="{00000000-0004-0000-0800-000000000000}"/>
  </hyperlinks>
  <pageMargins left="0.78740157499999996" right="0.78740157499999996" top="0.984251969" bottom="0.984251969" header="0.4921259845" footer="0.4921259845"/>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26</vt:i4>
      </vt:variant>
      <vt:variant>
        <vt:lpstr>Plages nommées</vt:lpstr>
      </vt:variant>
      <vt:variant>
        <vt:i4>3</vt:i4>
      </vt:variant>
    </vt:vector>
  </HeadingPairs>
  <TitlesOfParts>
    <vt:vector size="29" baseType="lpstr">
      <vt:lpstr>Sommaire</vt:lpstr>
      <vt:lpstr>Tableau_listes</vt:lpstr>
      <vt:lpstr>Tableau_données</vt:lpstr>
      <vt:lpstr>Produits_Clients</vt:lpstr>
      <vt:lpstr>Détails1</vt:lpstr>
      <vt:lpstr>Produits_Clients_Solution</vt:lpstr>
      <vt:lpstr>Produits_clients_vendeurs</vt:lpstr>
      <vt:lpstr>Produits_clients_vendeurs_Solut</vt:lpstr>
      <vt:lpstr>Vendeurs_Clients</vt:lpstr>
      <vt:lpstr>Vendeurs_Clients_Solution</vt:lpstr>
      <vt:lpstr>Vendeurs_Clients_factures</vt:lpstr>
      <vt:lpstr>Vendeurs_Clients_factures_Solut</vt:lpstr>
      <vt:lpstr>Vendeurs_Segments</vt:lpstr>
      <vt:lpstr>Vendeurs_Segments_Solution</vt:lpstr>
      <vt:lpstr>Dates_Ligne du temps</vt:lpstr>
      <vt:lpstr>Dates_Ligne du temps_Solution</vt:lpstr>
      <vt:lpstr>Total_clients_années</vt:lpstr>
      <vt:lpstr>Total_clients_années_Solution</vt:lpstr>
      <vt:lpstr>Total_vendeurs_trimestres</vt:lpstr>
      <vt:lpstr>Total_vendeurs_trimestres_Solut</vt:lpstr>
      <vt:lpstr>Vendeurs_classement_ca</vt:lpstr>
      <vt:lpstr>Vendeurs_classement_ca_Solution</vt:lpstr>
      <vt:lpstr>Vendeurs_pourcentage</vt:lpstr>
      <vt:lpstr>Vendeurs_pourcentage_Solution</vt:lpstr>
      <vt:lpstr>Vendeurs_pourcentage_graph</vt:lpstr>
      <vt:lpstr>Vendeurs_pourcentage_graph_Sol</vt:lpstr>
      <vt:lpstr>Clients</vt:lpstr>
      <vt:lpstr>Produits</vt:lpstr>
      <vt:lpstr>Vendeurs</vt:lpstr>
    </vt:vector>
  </TitlesOfParts>
  <Company>Cassiopée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dc:creator>
  <cp:lastModifiedBy>Joël Lambert</cp:lastModifiedBy>
  <cp:lastPrinted>2011-09-25T13:50:56Z</cp:lastPrinted>
  <dcterms:created xsi:type="dcterms:W3CDTF">2004-03-13T17:37:03Z</dcterms:created>
  <dcterms:modified xsi:type="dcterms:W3CDTF">2025-06-22T11:38:57Z</dcterms:modified>
</cp:coreProperties>
</file>